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247.xml" ContentType="application/vnd.ms-excel.controlproperties+xml"/>
  <Override PartName="/xl/ctrlProps/ctrlProp248.xml" ContentType="application/vnd.ms-excel.controlproperties+xml"/>
  <Override PartName="/xl/drawings/drawing10.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12.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13.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drawings/drawing14.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15.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16.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18.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19.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20.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drawings/drawing21.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drawings/drawing22.xml" ContentType="application/vnd.openxmlformats-officedocument.drawing+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23.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83129C7C-4D43-4FB7-BD47-34BDA19BD258}" xr6:coauthVersionLast="47" xr6:coauthVersionMax="47" xr10:uidLastSave="{00000000-0000-0000-0000-000000000000}"/>
  <bookViews>
    <workbookView xWindow="-120" yWindow="-120" windowWidth="29040" windowHeight="15840" tabRatio="772" xr2:uid="{885CF9BC-5DC4-4E3F-9EBB-8879889EAF1D}"/>
  </bookViews>
  <sheets>
    <sheet name="表紙・鑑" sheetId="2" r:id="rId1"/>
    <sheet name="1施設の概況" sheetId="3" r:id="rId2"/>
    <sheet name="1(3)面積配置人員(4)担当保育士" sheetId="4" r:id="rId3"/>
    <sheet name="2職員配置状況" sheetId="5" r:id="rId4"/>
    <sheet name="3採用・退職状況" sheetId="6" r:id="rId5"/>
    <sheet name="4(1)職員の給与等(正規職員用)  " sheetId="47" r:id="rId6"/>
    <sheet name="4(2)職員の給与等(その他の職員用)" sheetId="48" r:id="rId7"/>
    <sheet name="4(3)勤務状況" sheetId="12" r:id="rId8"/>
    <sheet name="4(4)１ヶ月の勤務割" sheetId="13" r:id="rId9"/>
    <sheet name="4(4)記入例" sheetId="14" r:id="rId10"/>
    <sheet name="5労働安全衛生" sheetId="17" r:id="rId11"/>
    <sheet name="6(1)施設職員の研修実施状況" sheetId="15" r:id="rId12"/>
    <sheet name="6(2)新規採用職員の研修実施状況" sheetId="16" r:id="rId13"/>
    <sheet name="7児童の処遇" sheetId="24" r:id="rId14"/>
    <sheet name="7(8)処遇配慮(9)業務継続計画" sheetId="28" r:id="rId15"/>
    <sheet name="7(10)安全計画(11)苦情" sheetId="49" r:id="rId16"/>
    <sheet name="8定期健康診断の状況" sheetId="29" r:id="rId17"/>
    <sheet name="9保護者負担の状況" sheetId="30" r:id="rId18"/>
    <sheet name="10給食の状況" sheetId="31" r:id="rId19"/>
    <sheet name="10(2)②給与栄養量" sheetId="32" r:id="rId20"/>
    <sheet name="10(2)③食品群別給与量" sheetId="33" r:id="rId21"/>
    <sheet name="10(2)給食の状況" sheetId="41" r:id="rId22"/>
    <sheet name="10(3)検便(4)保健所(5)委託(6)衛生(7)保存食" sheetId="42" r:id="rId23"/>
    <sheet name="11災害事故防止対策" sheetId="44" r:id="rId24"/>
    <sheet name="12諸規程等の整備状況" sheetId="45" r:id="rId25"/>
  </sheets>
  <externalReferences>
    <externalReference r:id="rId26"/>
  </externalReferences>
  <definedNames>
    <definedName name="_xlnm.Print_Area" localSheetId="2">'1(3)面積配置人員(4)担当保育士'!$A$1:$AP$45</definedName>
    <definedName name="_xlnm.Print_Area" localSheetId="19">'10(2)②給与栄養量'!$A$1:$AH$45</definedName>
    <definedName name="_xlnm.Print_Area" localSheetId="20">'10(2)③食品群別給与量'!$A$1:$AH$47</definedName>
    <definedName name="_xlnm.Print_Area" localSheetId="21">'10(2)給食の状況'!$A$1:$AL$35</definedName>
    <definedName name="_xlnm.Print_Area" localSheetId="22">'10(3)検便(4)保健所(5)委託(6)衛生(7)保存食'!$A$1:$AK$32</definedName>
    <definedName name="_xlnm.Print_Area" localSheetId="18">'10給食の状況'!$A$1:$AN$39</definedName>
    <definedName name="_xlnm.Print_Area" localSheetId="3">'2職員配置状況'!$A$1:$AQ$46</definedName>
    <definedName name="_xlnm.Print_Area" localSheetId="4">'3採用・退職状況'!$A$1:$AS$46</definedName>
    <definedName name="_xlnm.Print_Area" localSheetId="5">'4(1)職員の給与等(正規職員用)  '!$A$1:$AT$50</definedName>
    <definedName name="_xlnm.Print_Area" localSheetId="6">'4(2)職員の給与等(その他の職員用)'!$A$1:$AT$50</definedName>
    <definedName name="_xlnm.Print_Area" localSheetId="8">'4(4)１ヶ月の勤務割'!$A$1:$BB$47</definedName>
    <definedName name="_xlnm.Print_Area" localSheetId="9">'4(4)記入例'!$A$1:$BB$33</definedName>
    <definedName name="_xlnm.Print_Area" localSheetId="11">'6(1)施設職員の研修実施状況'!$A$1:$AQ$47</definedName>
    <definedName name="_xlnm.Print_Area" localSheetId="12">'6(2)新規採用職員の研修実施状況'!$A$1:$AI$46</definedName>
    <definedName name="_xlnm.Print_Area" localSheetId="15">'7(10)安全計画(11)苦情'!$A$1:$AN$31</definedName>
    <definedName name="_xlnm.Print_Area" localSheetId="14">'7(8)処遇配慮(9)業務継続計画'!$A$1:$AK$31</definedName>
    <definedName name="_xlnm.Print_Area" localSheetId="13">'7児童の処遇'!$A$1:$BF$44</definedName>
    <definedName name="_xlnm.Print_Area" localSheetId="17">'9保護者負担の状況'!$A$1:$AN$38</definedName>
    <definedName name="_xlnm.Print_Area" localSheetId="0">表紙・鑑!$A$1:$P$19</definedName>
    <definedName name="施設一覧" localSheetId="5">[1]設定!$A$32:$A$34</definedName>
    <definedName name="施設一覧" localSheetId="6">[1]設定!$A$32:$A$34</definedName>
    <definedName name="施設一覧">[1]設定!$A$32:$A$34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45" i="33" l="1"/>
  <c r="S45" i="33"/>
  <c r="AG44" i="33"/>
  <c r="AG45" i="33" s="1"/>
  <c r="AE44" i="33"/>
  <c r="AC44" i="33"/>
  <c r="AC45" i="33" s="1"/>
  <c r="AA44" i="33"/>
  <c r="AA45" i="33" s="1"/>
  <c r="Y44" i="33"/>
  <c r="Y45" i="33" s="1"/>
  <c r="W44" i="33"/>
  <c r="W45" i="33" s="1"/>
  <c r="U44" i="33"/>
  <c r="U45" i="33" s="1"/>
  <c r="S44" i="33"/>
  <c r="Q44" i="33"/>
  <c r="Q45" i="33" s="1"/>
  <c r="O44" i="33"/>
  <c r="O45" i="33" s="1"/>
  <c r="M44" i="33"/>
  <c r="M45" i="33" s="1"/>
  <c r="K44" i="33"/>
  <c r="K45" i="33" s="1"/>
  <c r="I44" i="33"/>
  <c r="I45" i="33" s="1"/>
  <c r="G44" i="33"/>
  <c r="G45" i="33" s="1"/>
  <c r="E44" i="33"/>
  <c r="E45" i="33" s="1"/>
  <c r="S26" i="33"/>
  <c r="AG25" i="33"/>
  <c r="AG26" i="33" s="1"/>
  <c r="AE25" i="33"/>
  <c r="AE26" i="33" s="1"/>
  <c r="AC25" i="33"/>
  <c r="AC26" i="33" s="1"/>
  <c r="AA25" i="33"/>
  <c r="AA26" i="33" s="1"/>
  <c r="Y25" i="33"/>
  <c r="Y26" i="33" s="1"/>
  <c r="W25" i="33"/>
  <c r="W26" i="33" s="1"/>
  <c r="U25" i="33"/>
  <c r="U26" i="33" s="1"/>
  <c r="S25" i="33"/>
  <c r="Q25" i="33"/>
  <c r="Q26" i="33" s="1"/>
  <c r="O25" i="33"/>
  <c r="O26" i="33" s="1"/>
  <c r="M25" i="33"/>
  <c r="M26" i="33" s="1"/>
  <c r="K25" i="33"/>
  <c r="K26" i="33" s="1"/>
  <c r="I25" i="33"/>
  <c r="I26" i="33" s="1"/>
  <c r="G25" i="33"/>
  <c r="G26" i="33" s="1"/>
  <c r="E25" i="33"/>
  <c r="E26" i="33" s="1"/>
  <c r="E24" i="32"/>
  <c r="E25" i="32" s="1"/>
  <c r="AF42" i="32"/>
  <c r="AF43" i="32" s="1"/>
  <c r="AC42" i="32"/>
  <c r="AC43" i="32" s="1"/>
  <c r="Z42" i="32"/>
  <c r="Z43" i="32" s="1"/>
  <c r="W42" i="32"/>
  <c r="W43" i="32" s="1"/>
  <c r="T42" i="32"/>
  <c r="T43" i="32" s="1"/>
  <c r="Q42" i="32"/>
  <c r="Q43" i="32" s="1"/>
  <c r="N42" i="32"/>
  <c r="N43" i="32" s="1"/>
  <c r="K42" i="32"/>
  <c r="K43" i="32" s="1"/>
  <c r="H42" i="32"/>
  <c r="H43" i="32" s="1"/>
  <c r="E42" i="32"/>
  <c r="E43" i="32" s="1"/>
  <c r="AF24" i="32"/>
  <c r="AF25" i="32" s="1"/>
  <c r="AC24" i="32"/>
  <c r="AC25" i="32" s="1"/>
  <c r="Z24" i="32"/>
  <c r="Z25" i="32" s="1"/>
  <c r="W24" i="32"/>
  <c r="W25" i="32" s="1"/>
  <c r="T24" i="32"/>
  <c r="T25" i="32" s="1"/>
  <c r="Q24" i="32"/>
  <c r="Q25" i="32" s="1"/>
  <c r="N24" i="32"/>
  <c r="N25" i="32" s="1"/>
  <c r="K24" i="32"/>
  <c r="K25" i="32" s="1"/>
  <c r="H24" i="32"/>
  <c r="H25" i="32" s="1"/>
  <c r="BK42" i="13"/>
  <c r="BJ42" i="13"/>
  <c r="BI42" i="13"/>
  <c r="BH42" i="13"/>
  <c r="BG42" i="13"/>
  <c r="BF42" i="13"/>
  <c r="BE42" i="13"/>
  <c r="BD42" i="13"/>
  <c r="BC42" i="13"/>
  <c r="A2" i="16"/>
  <c r="O32" i="4"/>
  <c r="M32" i="4"/>
  <c r="Y3" i="44" l="1"/>
  <c r="Z7" i="42"/>
  <c r="M8" i="42"/>
  <c r="AF8" i="42" s="1"/>
  <c r="M7" i="42"/>
  <c r="AF7" i="42" s="1"/>
  <c r="M5" i="42"/>
  <c r="AF5" i="42" s="1"/>
  <c r="G8" i="42"/>
  <c r="Z8" i="42" s="1"/>
  <c r="G7" i="42"/>
  <c r="G6" i="42"/>
  <c r="Z6" i="42" s="1"/>
  <c r="G5" i="42"/>
  <c r="Z5" i="42" s="1"/>
  <c r="A8" i="42"/>
  <c r="T8" i="42" s="1"/>
  <c r="A7" i="42"/>
  <c r="T7" i="42" s="1"/>
  <c r="A6" i="42"/>
  <c r="T6" i="42" s="1"/>
  <c r="M6" i="42"/>
  <c r="AF6" i="42" s="1"/>
  <c r="A5" i="42"/>
  <c r="T5" i="42" s="1"/>
  <c r="A33" i="33"/>
  <c r="A14" i="33"/>
  <c r="A40" i="33"/>
  <c r="A21" i="33"/>
  <c r="A20" i="32"/>
  <c r="A13" i="32"/>
  <c r="A38" i="32"/>
  <c r="A31" i="32"/>
  <c r="A37" i="30"/>
  <c r="A35" i="30"/>
  <c r="U21" i="30"/>
  <c r="U6" i="30"/>
  <c r="Q21" i="30"/>
  <c r="Q6" i="30"/>
  <c r="M21" i="30"/>
  <c r="M6" i="30"/>
  <c r="I21" i="30"/>
  <c r="I6" i="30"/>
  <c r="AN5" i="29"/>
  <c r="AK5" i="29"/>
  <c r="U3" i="29"/>
  <c r="E3" i="29"/>
  <c r="AH35" i="24"/>
  <c r="AH2" i="24"/>
  <c r="A2" i="15"/>
  <c r="A2" i="17"/>
  <c r="L9" i="12"/>
  <c r="I9" i="12" s="1"/>
  <c r="O9" i="12" s="1"/>
  <c r="L11" i="12"/>
  <c r="I11" i="12" s="1"/>
  <c r="O11" i="12" s="1"/>
  <c r="L13" i="12"/>
  <c r="I13" i="12" s="1"/>
  <c r="O13" i="12" s="1"/>
  <c r="L15" i="12"/>
  <c r="I15" i="12" s="1"/>
  <c r="O15" i="12" s="1"/>
  <c r="L17" i="12"/>
  <c r="I17" i="12" s="1"/>
  <c r="O17" i="12" s="1"/>
  <c r="L19" i="12"/>
  <c r="I19" i="12" s="1"/>
  <c r="O19" i="12" s="1"/>
  <c r="L21" i="12"/>
  <c r="I21" i="12" s="1"/>
  <c r="O21" i="12" s="1"/>
  <c r="L23" i="12"/>
  <c r="I23" i="12" s="1"/>
  <c r="O23" i="12" s="1"/>
  <c r="L25" i="12"/>
  <c r="I25" i="12" s="1"/>
  <c r="O25" i="12" s="1"/>
  <c r="L7" i="12"/>
  <c r="I7" i="12" s="1"/>
  <c r="O7" i="12" s="1"/>
  <c r="T44" i="48"/>
  <c r="AQ42" i="48"/>
  <c r="AQ40" i="48"/>
  <c r="AQ38" i="48"/>
  <c r="AQ36" i="48"/>
  <c r="AQ34" i="48"/>
  <c r="AQ32" i="48"/>
  <c r="AQ30" i="48"/>
  <c r="AQ28" i="48"/>
  <c r="AQ26" i="48"/>
  <c r="AQ24" i="48"/>
  <c r="AQ22" i="48"/>
  <c r="AQ20" i="48"/>
  <c r="AQ18" i="48"/>
  <c r="AQ16" i="48"/>
  <c r="AQ14" i="48"/>
  <c r="AQ12" i="48"/>
  <c r="AQ10" i="48"/>
  <c r="AQ8" i="48"/>
  <c r="AQ44" i="48" s="1"/>
  <c r="AI5" i="48"/>
  <c r="T44" i="47"/>
  <c r="AQ42" i="47"/>
  <c r="AQ40" i="47"/>
  <c r="AQ38" i="47"/>
  <c r="AQ36" i="47"/>
  <c r="AQ34" i="47"/>
  <c r="AQ32" i="47"/>
  <c r="AQ30" i="47"/>
  <c r="AQ28" i="47"/>
  <c r="AQ26" i="47"/>
  <c r="AQ24" i="47"/>
  <c r="AQ22" i="47"/>
  <c r="AQ20" i="47"/>
  <c r="AQ18" i="47"/>
  <c r="AQ16" i="47"/>
  <c r="AQ14" i="47"/>
  <c r="AQ12" i="47"/>
  <c r="AQ44" i="47" s="1"/>
  <c r="AQ10" i="47"/>
  <c r="AQ8" i="47"/>
  <c r="AI5" i="47"/>
  <c r="A27" i="6" l="1"/>
  <c r="AQ19" i="6"/>
  <c r="AQ17" i="6"/>
  <c r="AQ15" i="6"/>
  <c r="AQ13" i="6"/>
  <c r="AQ11" i="6"/>
  <c r="AQ9" i="6"/>
  <c r="AQ7" i="6"/>
  <c r="M19" i="6"/>
  <c r="Q19" i="6"/>
  <c r="U19" i="6"/>
  <c r="AK13" i="6"/>
  <c r="AI13" i="6"/>
  <c r="AG13" i="6"/>
  <c r="S13" i="6"/>
  <c r="Q13" i="6"/>
  <c r="O13" i="6"/>
  <c r="M13" i="6"/>
  <c r="K13" i="6"/>
  <c r="AE17" i="6"/>
  <c r="AE15" i="6"/>
  <c r="AE11" i="6"/>
  <c r="AE9" i="6"/>
  <c r="AE7" i="6"/>
  <c r="B13" i="6"/>
  <c r="A15" i="6"/>
  <c r="A9" i="6"/>
  <c r="A7" i="6"/>
  <c r="C33" i="5"/>
  <c r="AP14" i="5"/>
  <c r="AP12" i="5"/>
  <c r="AP10" i="5"/>
  <c r="AP8" i="5"/>
  <c r="AH16" i="5"/>
  <c r="V16" i="5"/>
  <c r="X16" i="5"/>
  <c r="Z16" i="5"/>
  <c r="AB16" i="5"/>
  <c r="AD14" i="5"/>
  <c r="AD12" i="5"/>
  <c r="AD10" i="5"/>
  <c r="AD8" i="5"/>
  <c r="AA30" i="4"/>
  <c r="AA28" i="4"/>
  <c r="AA24" i="4"/>
  <c r="AA20" i="4"/>
  <c r="AA14" i="4"/>
  <c r="AA6" i="4"/>
  <c r="T30" i="4"/>
  <c r="T28" i="4"/>
  <c r="T24" i="4"/>
  <c r="T20" i="4"/>
  <c r="T18" i="4"/>
  <c r="T16" i="4"/>
  <c r="T14" i="4"/>
  <c r="T12" i="4"/>
  <c r="T10" i="4"/>
  <c r="T8" i="4"/>
  <c r="T6" i="4"/>
  <c r="AN30" i="4"/>
  <c r="AN28" i="4"/>
  <c r="AN24" i="4"/>
  <c r="AN20" i="4"/>
  <c r="AG30" i="4"/>
  <c r="AG28" i="4"/>
  <c r="AG24" i="4"/>
  <c r="AG20" i="4"/>
  <c r="AG14" i="4"/>
  <c r="AN14" i="4" s="1"/>
  <c r="AG6" i="4"/>
  <c r="AN6" i="4" s="1"/>
  <c r="AK33" i="3"/>
  <c r="AI33" i="3"/>
  <c r="J34" i="3"/>
  <c r="F34" i="3"/>
  <c r="J30" i="3"/>
  <c r="F30" i="3"/>
  <c r="L18" i="3"/>
  <c r="F18" i="3"/>
  <c r="L15" i="3"/>
  <c r="F15" i="3"/>
  <c r="AE13" i="6" l="1"/>
  <c r="BK20" i="14" l="1"/>
  <c r="BJ20" i="14"/>
  <c r="BI20" i="14"/>
  <c r="BH20" i="14"/>
  <c r="BG20" i="14"/>
  <c r="BF20" i="14"/>
  <c r="BE20" i="14"/>
  <c r="BD20" i="14"/>
  <c r="BC20" i="14"/>
  <c r="BU14" i="14"/>
  <c r="BU13" i="14"/>
  <c r="BU12" i="14"/>
  <c r="BU11" i="14"/>
  <c r="BU10" i="14"/>
  <c r="BU9" i="14"/>
  <c r="BU8" i="14"/>
  <c r="BU7" i="14"/>
  <c r="BU6" i="14"/>
  <c r="BK6" i="14"/>
  <c r="BT6" i="14" s="1"/>
  <c r="BJ6" i="14"/>
  <c r="BJ11" i="14" s="1"/>
  <c r="BS11" i="14" s="1"/>
  <c r="BI6" i="14"/>
  <c r="BI11" i="14" s="1"/>
  <c r="BR11" i="14" s="1"/>
  <c r="BH6" i="14"/>
  <c r="BH15" i="14" s="1"/>
  <c r="BQ15" i="14" s="1"/>
  <c r="BG6" i="14"/>
  <c r="BG15" i="14" s="1"/>
  <c r="BP15" i="14" s="1"/>
  <c r="BF6" i="14"/>
  <c r="BF9" i="14" s="1"/>
  <c r="BO9" i="14" s="1"/>
  <c r="BE6" i="14"/>
  <c r="BE17" i="14" s="1"/>
  <c r="BN17" i="14" s="1"/>
  <c r="BD6" i="14"/>
  <c r="BD17" i="14" s="1"/>
  <c r="BM17" i="14" s="1"/>
  <c r="BC6" i="14"/>
  <c r="BL6" i="14" s="1"/>
  <c r="BI37" i="13"/>
  <c r="BR37" i="13" s="1"/>
  <c r="BK33" i="13"/>
  <c r="BT33" i="13" s="1"/>
  <c r="BD33" i="13"/>
  <c r="BM33" i="13" s="1"/>
  <c r="BC33" i="13"/>
  <c r="BL33" i="13" s="1"/>
  <c r="BU30" i="13"/>
  <c r="BU29" i="13"/>
  <c r="BI29" i="13"/>
  <c r="BR29" i="13" s="1"/>
  <c r="BH29" i="13"/>
  <c r="BQ29" i="13" s="1"/>
  <c r="BU28" i="13"/>
  <c r="BU27" i="13"/>
  <c r="BU26" i="13"/>
  <c r="BU25" i="13"/>
  <c r="BK21" i="13"/>
  <c r="BT21" i="13" s="1"/>
  <c r="BJ21" i="13"/>
  <c r="BS21" i="13" s="1"/>
  <c r="BC21" i="13"/>
  <c r="BL21" i="13" s="1"/>
  <c r="BF17" i="13"/>
  <c r="BO17" i="13" s="1"/>
  <c r="BE17" i="13"/>
  <c r="BN17" i="13" s="1"/>
  <c r="BU14" i="13"/>
  <c r="BU13" i="13"/>
  <c r="BK13" i="13"/>
  <c r="BT13" i="13" s="1"/>
  <c r="BJ13" i="13"/>
  <c r="BS13" i="13" s="1"/>
  <c r="BC13" i="13"/>
  <c r="BL13" i="13" s="1"/>
  <c r="BU12" i="13"/>
  <c r="BU11" i="13"/>
  <c r="BU10" i="13"/>
  <c r="BU9" i="13"/>
  <c r="BJ9" i="13"/>
  <c r="BS9" i="13" s="1"/>
  <c r="BI9" i="13"/>
  <c r="BR9" i="13" s="1"/>
  <c r="BU8" i="13"/>
  <c r="BU7" i="13"/>
  <c r="BU6" i="13"/>
  <c r="BO6" i="13"/>
  <c r="BK6" i="13"/>
  <c r="BK17" i="13" s="1"/>
  <c r="BT17" i="13" s="1"/>
  <c r="BJ6" i="13"/>
  <c r="BJ33" i="13" s="1"/>
  <c r="BS33" i="13" s="1"/>
  <c r="BI6" i="13"/>
  <c r="BI21" i="13" s="1"/>
  <c r="BR21" i="13" s="1"/>
  <c r="BH6" i="13"/>
  <c r="BH37" i="13" s="1"/>
  <c r="BQ37" i="13" s="1"/>
  <c r="BG6" i="13"/>
  <c r="BG37" i="13" s="1"/>
  <c r="BP37" i="13" s="1"/>
  <c r="BF6" i="13"/>
  <c r="BF25" i="13" s="1"/>
  <c r="BO25" i="13" s="1"/>
  <c r="BE6" i="13"/>
  <c r="BN6" i="13" s="1"/>
  <c r="BD6" i="13"/>
  <c r="BD17" i="13" s="1"/>
  <c r="BM17" i="13" s="1"/>
  <c r="BC6" i="13"/>
  <c r="BC17" i="13" s="1"/>
  <c r="BL17" i="13" s="1"/>
  <c r="O19" i="6"/>
  <c r="S19" i="6"/>
  <c r="U13" i="6"/>
  <c r="W13" i="6"/>
  <c r="Y13" i="6"/>
  <c r="Y19" i="6" s="1"/>
  <c r="AA13" i="6"/>
  <c r="AC13" i="6"/>
  <c r="AG19" i="6"/>
  <c r="AK19" i="6"/>
  <c r="AM13" i="6"/>
  <c r="AO13" i="6"/>
  <c r="K19" i="6"/>
  <c r="W19" i="6"/>
  <c r="AA19" i="6"/>
  <c r="AC19" i="6"/>
  <c r="AI19" i="6"/>
  <c r="AM19" i="6"/>
  <c r="AO19" i="6"/>
  <c r="AN16" i="5"/>
  <c r="AL16" i="5"/>
  <c r="AJ16" i="5"/>
  <c r="AF16" i="5"/>
  <c r="T16" i="5"/>
  <c r="R16" i="5"/>
  <c r="P16" i="5"/>
  <c r="N16" i="5"/>
  <c r="L16" i="5"/>
  <c r="J16" i="5"/>
  <c r="G3" i="3"/>
  <c r="G4" i="3"/>
  <c r="E1" i="2"/>
  <c r="BG9" i="14" l="1"/>
  <c r="BP9" i="14" s="1"/>
  <c r="BH9" i="14"/>
  <c r="BQ9" i="14" s="1"/>
  <c r="BI15" i="14"/>
  <c r="BR15" i="14" s="1"/>
  <c r="BM6" i="14"/>
  <c r="BS6" i="14"/>
  <c r="BC11" i="14"/>
  <c r="BL11" i="14" s="1"/>
  <c r="BK11" i="14"/>
  <c r="BT11" i="14" s="1"/>
  <c r="AE19" i="6"/>
  <c r="BQ6" i="13"/>
  <c r="BC9" i="13"/>
  <c r="BL9" i="13" s="1"/>
  <c r="BK9" i="13"/>
  <c r="BT9" i="13" s="1"/>
  <c r="BD13" i="13"/>
  <c r="BM13" i="13" s="1"/>
  <c r="BG17" i="13"/>
  <c r="BP17" i="13" s="1"/>
  <c r="BD21" i="13"/>
  <c r="BM21" i="13" s="1"/>
  <c r="BI25" i="13"/>
  <c r="BR25" i="13" s="1"/>
  <c r="BJ29" i="13"/>
  <c r="BS29" i="13" s="1"/>
  <c r="BE33" i="13"/>
  <c r="BN33" i="13" s="1"/>
  <c r="BJ37" i="13"/>
  <c r="BS37" i="13" s="1"/>
  <c r="BO6" i="14"/>
  <c r="BI9" i="14"/>
  <c r="BR9" i="14" s="1"/>
  <c r="BD11" i="14"/>
  <c r="BM11" i="14" s="1"/>
  <c r="BG13" i="14"/>
  <c r="BP13" i="14" s="1"/>
  <c r="BJ15" i="14"/>
  <c r="BS15" i="14" s="1"/>
  <c r="BG17" i="14"/>
  <c r="BP17" i="14" s="1"/>
  <c r="BF13" i="14"/>
  <c r="BO13" i="14" s="1"/>
  <c r="BR6" i="13"/>
  <c r="BD9" i="13"/>
  <c r="BM9" i="13" s="1"/>
  <c r="BE13" i="13"/>
  <c r="BN13" i="13" s="1"/>
  <c r="BH17" i="13"/>
  <c r="BQ17" i="13" s="1"/>
  <c r="BE21" i="13"/>
  <c r="BN21" i="13" s="1"/>
  <c r="BJ25" i="13"/>
  <c r="BS25" i="13" s="1"/>
  <c r="BC29" i="13"/>
  <c r="BL29" i="13" s="1"/>
  <c r="BK29" i="13"/>
  <c r="BT29" i="13" s="1"/>
  <c r="BF33" i="13"/>
  <c r="BO33" i="13" s="1"/>
  <c r="BC37" i="13"/>
  <c r="BL37" i="13" s="1"/>
  <c r="BK37" i="13"/>
  <c r="BT37" i="13" s="1"/>
  <c r="BP6" i="14"/>
  <c r="BJ9" i="14"/>
  <c r="BS9" i="14" s="1"/>
  <c r="BE11" i="14"/>
  <c r="BN11" i="14" s="1"/>
  <c r="BH13" i="14"/>
  <c r="BQ13" i="14" s="1"/>
  <c r="BC15" i="14"/>
  <c r="BL15" i="14" s="1"/>
  <c r="BK15" i="14"/>
  <c r="BT15" i="14" s="1"/>
  <c r="BH17" i="14"/>
  <c r="BQ17" i="14" s="1"/>
  <c r="BP6" i="13"/>
  <c r="BH25" i="13"/>
  <c r="BQ25" i="13" s="1"/>
  <c r="BF17" i="14"/>
  <c r="BO17" i="14" s="1"/>
  <c r="BS6" i="13"/>
  <c r="BE9" i="13"/>
  <c r="BN9" i="13" s="1"/>
  <c r="BF13" i="13"/>
  <c r="BO13" i="13" s="1"/>
  <c r="BI17" i="13"/>
  <c r="BR17" i="13" s="1"/>
  <c r="BF21" i="13"/>
  <c r="BO21" i="13" s="1"/>
  <c r="BC25" i="13"/>
  <c r="BL25" i="13" s="1"/>
  <c r="BK25" i="13"/>
  <c r="BT25" i="13" s="1"/>
  <c r="BD29" i="13"/>
  <c r="BM29" i="13" s="1"/>
  <c r="BG33" i="13"/>
  <c r="BP33" i="13" s="1"/>
  <c r="BD37" i="13"/>
  <c r="BM37" i="13" s="1"/>
  <c r="BQ6" i="14"/>
  <c r="BC9" i="14"/>
  <c r="BL9" i="14" s="1"/>
  <c r="BK9" i="14"/>
  <c r="BT9" i="14" s="1"/>
  <c r="BF11" i="14"/>
  <c r="BO11" i="14" s="1"/>
  <c r="BI13" i="14"/>
  <c r="BR13" i="14" s="1"/>
  <c r="BD15" i="14"/>
  <c r="BM15" i="14" s="1"/>
  <c r="BI17" i="14"/>
  <c r="BR17" i="14" s="1"/>
  <c r="BL6" i="13"/>
  <c r="BT6" i="13"/>
  <c r="BF9" i="13"/>
  <c r="BO9" i="13" s="1"/>
  <c r="BG13" i="13"/>
  <c r="BP13" i="13" s="1"/>
  <c r="BJ17" i="13"/>
  <c r="BS17" i="13" s="1"/>
  <c r="BG21" i="13"/>
  <c r="BP21" i="13" s="1"/>
  <c r="BD25" i="13"/>
  <c r="BM25" i="13" s="1"/>
  <c r="BE29" i="13"/>
  <c r="BN29" i="13" s="1"/>
  <c r="BH33" i="13"/>
  <c r="BQ33" i="13" s="1"/>
  <c r="BE37" i="13"/>
  <c r="BN37" i="13" s="1"/>
  <c r="BR6" i="14"/>
  <c r="BD9" i="14"/>
  <c r="BM9" i="14" s="1"/>
  <c r="BG11" i="14"/>
  <c r="BP11" i="14" s="1"/>
  <c r="BJ13" i="14"/>
  <c r="BS13" i="14" s="1"/>
  <c r="BE15" i="14"/>
  <c r="BN15" i="14" s="1"/>
  <c r="BJ17" i="14"/>
  <c r="BS17" i="14" s="1"/>
  <c r="BG25" i="13"/>
  <c r="BP25" i="13" s="1"/>
  <c r="BM6" i="13"/>
  <c r="BG9" i="13"/>
  <c r="BP9" i="13" s="1"/>
  <c r="BH13" i="13"/>
  <c r="BQ13" i="13" s="1"/>
  <c r="BH21" i="13"/>
  <c r="BQ21" i="13" s="1"/>
  <c r="BE25" i="13"/>
  <c r="BN25" i="13" s="1"/>
  <c r="BF29" i="13"/>
  <c r="BO29" i="13" s="1"/>
  <c r="BI33" i="13"/>
  <c r="BR33" i="13" s="1"/>
  <c r="BF37" i="13"/>
  <c r="BO37" i="13" s="1"/>
  <c r="BE9" i="14"/>
  <c r="BN9" i="14" s="1"/>
  <c r="BH11" i="14"/>
  <c r="BQ11" i="14" s="1"/>
  <c r="BC13" i="14"/>
  <c r="BL13" i="14" s="1"/>
  <c r="BK13" i="14"/>
  <c r="BT13" i="14" s="1"/>
  <c r="BF15" i="14"/>
  <c r="BO15" i="14" s="1"/>
  <c r="BC17" i="14"/>
  <c r="BL17" i="14" s="1"/>
  <c r="BK17" i="14"/>
  <c r="BT17" i="14" s="1"/>
  <c r="BN6" i="14"/>
  <c r="BH9" i="13"/>
  <c r="BQ9" i="13" s="1"/>
  <c r="BI13" i="13"/>
  <c r="BR13" i="13" s="1"/>
  <c r="BG29" i="13"/>
  <c r="BP29" i="13" s="1"/>
  <c r="BD13" i="14"/>
  <c r="BM13" i="14" s="1"/>
  <c r="BE13" i="14"/>
  <c r="BN13" i="14" s="1"/>
  <c r="AM17" i="13" l="1"/>
  <c r="AM33" i="13"/>
  <c r="AM29" i="13"/>
  <c r="AM21" i="13"/>
  <c r="AM13" i="13"/>
  <c r="AM11" i="14"/>
  <c r="AM17" i="14"/>
  <c r="AM37" i="13"/>
  <c r="AM13" i="14"/>
  <c r="AM9" i="14"/>
  <c r="AM9" i="13"/>
  <c r="AM15" i="14"/>
  <c r="AM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2A1D5CDC-3782-4D41-A776-CAA8FD44CB99}">
      <text>
        <r>
          <rPr>
            <b/>
            <sz val="9"/>
            <color indexed="81"/>
            <rFont val="Yu Gothic UI"/>
            <family val="3"/>
            <charset val="128"/>
          </rPr>
          <t>1月～12月、4月～3月いずれか記入しやすい方で構いません。</t>
        </r>
      </text>
    </comment>
    <comment ref="V3" authorId="0" shapeId="0" xr:uid="{F278BC76-EA4F-4CAB-9C9B-43651766E6E2}">
      <text>
        <r>
          <rPr>
            <b/>
            <sz val="9"/>
            <color indexed="81"/>
            <rFont val="Yu Gothic UI"/>
            <family val="3"/>
            <charset val="128"/>
          </rPr>
          <t>加入しているものに○をつけてください（データで入力する際はリストから選択可能です）。</t>
        </r>
      </text>
    </comment>
    <comment ref="AH3" authorId="0" shapeId="0" xr:uid="{78028E98-5B69-40AF-8FF6-D65F9A01332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4A9F2449-0E66-4A1B-AA05-F824982D1545}">
      <text>
        <r>
          <rPr>
            <b/>
            <sz val="9"/>
            <color indexed="81"/>
            <rFont val="Yu Gothic UI"/>
            <family val="3"/>
            <charset val="128"/>
          </rPr>
          <t>1月～12月、4月～3月いずれか記入しやすい方で構いません。</t>
        </r>
      </text>
    </comment>
    <comment ref="V3" authorId="0" shapeId="0" xr:uid="{63064600-26B2-4FC9-AD87-6A0711677593}">
      <text>
        <r>
          <rPr>
            <b/>
            <sz val="9"/>
            <color indexed="81"/>
            <rFont val="Yu Gothic UI"/>
            <family val="3"/>
            <charset val="128"/>
          </rPr>
          <t>加入しているものに○をつけてください（データで入力する際はリストから選択可能です）。</t>
        </r>
      </text>
    </comment>
    <comment ref="AH3" authorId="0" shapeId="0" xr:uid="{6F78AFA8-98DF-4158-BF84-376B0D6219D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A5A22BBE-4AFD-47A1-BF00-7A8D817DAA33}">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A31FFF48-66B7-4979-B4B7-8B54B0E09CC8}">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3D41BC85-E671-41F2-AAB7-8EABC67F1BF5}">
      <text>
        <r>
          <rPr>
            <sz val="12"/>
            <color indexed="81"/>
            <rFont val="Yu Gothic UI"/>
            <family val="3"/>
            <charset val="128"/>
          </rPr>
          <t>（例）は適宜削除して記入してください。</t>
        </r>
      </text>
    </comment>
    <comment ref="A22" authorId="0" shapeId="0" xr:uid="{CE272B72-7B63-458C-9DCD-73EC1682090E}">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<sst xmlns="http://schemas.openxmlformats.org/spreadsheetml/2006/main" count="2555" uniqueCount="976">
  <si>
    <t>氏名</t>
    <rPh sb="0" eb="2">
      <t>シメイ</t>
    </rPh>
    <phoneticPr fontId="7"/>
  </si>
  <si>
    <t>職名</t>
    <rPh sb="0" eb="2">
      <t>ショクメイ</t>
    </rPh>
    <phoneticPr fontId="7"/>
  </si>
  <si>
    <t>作成者</t>
    <rPh sb="0" eb="3">
      <t>サクセイシャ</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</si>
  <si>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</si>
  <si>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１．資料は施設ごとに作成してください。</t>
    <rPh sb="2" eb="4">
      <t>シリョウ</t>
    </rPh>
    <rPh sb="5" eb="7">
      <t>シセツ</t>
    </rPh>
    <rPh sb="10" eb="12">
      <t>サクセイ</t>
    </rPh>
    <phoneticPr fontId="7"/>
  </si>
  <si>
    <t>（注）</t>
    <rPh sb="1" eb="2">
      <t>チュウ</t>
    </rPh>
    <phoneticPr fontId="7"/>
  </si>
  <si>
    <t>※該当施設を選択</t>
    <phoneticPr fontId="7"/>
  </si>
  <si>
    <t>施設
種別</t>
    <rPh sb="0" eb="2">
      <t>シセツ</t>
    </rPh>
    <rPh sb="3" eb="5">
      <t>シュベツ</t>
    </rPh>
    <phoneticPr fontId="7"/>
  </si>
  <si>
    <t>施設名</t>
    <rPh sb="0" eb="2">
      <t>シセツ</t>
    </rPh>
    <rPh sb="2" eb="3">
      <t>メイ</t>
    </rPh>
    <phoneticPr fontId="7"/>
  </si>
  <si>
    <t>法人名</t>
    <rPh sb="0" eb="2">
      <t>ホウジン</t>
    </rPh>
    <rPh sb="2" eb="3">
      <t>メイ</t>
    </rPh>
    <phoneticPr fontId="7"/>
  </si>
  <si>
    <t>年　度</t>
    <rPh sb="0" eb="1">
      <t>トシ</t>
    </rPh>
    <rPh sb="2" eb="3">
      <t>ド</t>
    </rPh>
    <phoneticPr fontId="7"/>
  </si>
  <si>
    <t>令　和</t>
    <rPh sb="0" eb="1">
      <t>レイ</t>
    </rPh>
    <rPh sb="2" eb="3">
      <t>ワ</t>
    </rPh>
    <phoneticPr fontId="7"/>
  </si>
  <si>
    <t>本表は資料作成時の状況により記入してください。</t>
    <rPh sb="14" eb="16">
      <t>キニュウ</t>
    </rPh>
    <phoneticPr fontId="9"/>
  </si>
  <si>
    <t>（注）</t>
    <rPh sb="1" eb="2">
      <t>チュウ</t>
    </rPh>
    <phoneticPr fontId="9"/>
  </si>
  <si>
    <t>㎡</t>
    <phoneticPr fontId="9"/>
  </si>
  <si>
    <t>計</t>
    <rPh sb="0" eb="1">
      <t>ケイ</t>
    </rPh>
    <phoneticPr fontId="9"/>
  </si>
  <si>
    <t>無</t>
    <rPh sb="0" eb="1">
      <t>ナ</t>
    </rPh>
    <phoneticPr fontId="9"/>
  </si>
  <si>
    <t>有</t>
    <phoneticPr fontId="9"/>
  </si>
  <si>
    <t>木造</t>
    <rPh sb="0" eb="2">
      <t>モクゾウ</t>
    </rPh>
    <phoneticPr fontId="9"/>
  </si>
  <si>
    <t>簡易耐火構造</t>
    <rPh sb="0" eb="2">
      <t>カンイ</t>
    </rPh>
    <rPh sb="2" eb="4">
      <t>タイカ</t>
    </rPh>
    <rPh sb="4" eb="6">
      <t>コウゾウ</t>
    </rPh>
    <phoneticPr fontId="9"/>
  </si>
  <si>
    <t>耐火構造</t>
    <rPh sb="0" eb="2">
      <t>タイカ</t>
    </rPh>
    <rPh sb="2" eb="4">
      <t>コウゾウ</t>
    </rPh>
    <phoneticPr fontId="9"/>
  </si>
  <si>
    <t>スプリンクラーの設置有無</t>
    <rPh sb="8" eb="10">
      <t>セッチ</t>
    </rPh>
    <rPh sb="10" eb="12">
      <t>ウム</t>
    </rPh>
    <phoneticPr fontId="9"/>
  </si>
  <si>
    <t>②建物</t>
    <rPh sb="1" eb="3">
      <t>タテモノ</t>
    </rPh>
    <phoneticPr fontId="9"/>
  </si>
  <si>
    <t>有</t>
    <rPh sb="0" eb="1">
      <t>ユウ</t>
    </rPh>
    <phoneticPr fontId="9"/>
  </si>
  <si>
    <t>賃借契約の有無</t>
    <rPh sb="0" eb="2">
      <t>チンシャク</t>
    </rPh>
    <rPh sb="2" eb="4">
      <t>ケイヤク</t>
    </rPh>
    <rPh sb="5" eb="7">
      <t>ウム</t>
    </rPh>
    <phoneticPr fontId="9"/>
  </si>
  <si>
    <t xml:space="preserve"> その他（具体的に）</t>
    <rPh sb="3" eb="4">
      <t>タ</t>
    </rPh>
    <rPh sb="5" eb="8">
      <t>グタイテキ</t>
    </rPh>
    <phoneticPr fontId="9"/>
  </si>
  <si>
    <t>屋外遊戯場</t>
    <rPh sb="0" eb="2">
      <t>オクガイ</t>
    </rPh>
    <rPh sb="2" eb="4">
      <t>ユウギ</t>
    </rPh>
    <rPh sb="4" eb="5">
      <t>ジョウ</t>
    </rPh>
    <phoneticPr fontId="9"/>
  </si>
  <si>
    <t>地上権、賃借権設定の有無</t>
    <rPh sb="0" eb="3">
      <t>チジョウケン</t>
    </rPh>
    <rPh sb="4" eb="7">
      <t>チンシャクケン</t>
    </rPh>
    <rPh sb="7" eb="9">
      <t>セッテイ</t>
    </rPh>
    <rPh sb="10" eb="12">
      <t>ウム</t>
    </rPh>
    <phoneticPr fontId="9"/>
  </si>
  <si>
    <t>女子用</t>
    <rPh sb="0" eb="3">
      <t>ジョシヨウ</t>
    </rPh>
    <phoneticPr fontId="9"/>
  </si>
  <si>
    <t>男子用</t>
    <rPh sb="0" eb="3">
      <t>ダンシヨウ</t>
    </rPh>
    <phoneticPr fontId="9"/>
  </si>
  <si>
    <t>円</t>
    <rPh sb="0" eb="1">
      <t>エン</t>
    </rPh>
    <phoneticPr fontId="9"/>
  </si>
  <si>
    <t>借地料年額</t>
    <rPh sb="0" eb="2">
      <t>シャクチ</t>
    </rPh>
    <rPh sb="2" eb="3">
      <t>リョウ</t>
    </rPh>
    <rPh sb="3" eb="5">
      <t>ネンガク</t>
    </rPh>
    <phoneticPr fontId="9"/>
  </si>
  <si>
    <t>便所</t>
    <phoneticPr fontId="9"/>
  </si>
  <si>
    <t>借地（借地がある場合のみ）</t>
    <rPh sb="0" eb="2">
      <t>シャクチ</t>
    </rPh>
    <rPh sb="3" eb="5">
      <t>シャクチ</t>
    </rPh>
    <rPh sb="8" eb="10">
      <t>バアイ</t>
    </rPh>
    <phoneticPr fontId="9"/>
  </si>
  <si>
    <t>調乳室</t>
    <rPh sb="0" eb="2">
      <t>チョウニュウ</t>
    </rPh>
    <rPh sb="2" eb="3">
      <t>シツ</t>
    </rPh>
    <phoneticPr fontId="9"/>
  </si>
  <si>
    <t>沐浴室</t>
    <rPh sb="0" eb="2">
      <t>モクヨク</t>
    </rPh>
    <rPh sb="2" eb="3">
      <t>シツ</t>
    </rPh>
    <phoneticPr fontId="9"/>
  </si>
  <si>
    <t>所有者</t>
    <rPh sb="0" eb="3">
      <t>ショユウシャ</t>
    </rPh>
    <phoneticPr fontId="9"/>
  </si>
  <si>
    <t>事務室</t>
    <rPh sb="0" eb="3">
      <t>ジムシツ</t>
    </rPh>
    <phoneticPr fontId="9"/>
  </si>
  <si>
    <t>調理室</t>
    <rPh sb="0" eb="3">
      <t>チョウリシツ</t>
    </rPh>
    <phoneticPr fontId="9"/>
  </si>
  <si>
    <t>借地</t>
    <rPh sb="0" eb="2">
      <t>カリチ</t>
    </rPh>
    <phoneticPr fontId="9"/>
  </si>
  <si>
    <t>医務室</t>
    <rPh sb="0" eb="3">
      <t>イムシツ</t>
    </rPh>
    <phoneticPr fontId="9"/>
  </si>
  <si>
    <t>自己所有地</t>
    <rPh sb="0" eb="2">
      <t>ジコ</t>
    </rPh>
    <rPh sb="2" eb="5">
      <t>ショユウチ</t>
    </rPh>
    <phoneticPr fontId="9"/>
  </si>
  <si>
    <t>遊戯室</t>
    <rPh sb="0" eb="3">
      <t>ユウギシツ</t>
    </rPh>
    <phoneticPr fontId="9"/>
  </si>
  <si>
    <t>床面積</t>
    <rPh sb="0" eb="3">
      <t>ユカメンセキ</t>
    </rPh>
    <phoneticPr fontId="9"/>
  </si>
  <si>
    <t>室数</t>
    <rPh sb="0" eb="1">
      <t>シツ</t>
    </rPh>
    <rPh sb="1" eb="2">
      <t>スウ</t>
    </rPh>
    <phoneticPr fontId="9"/>
  </si>
  <si>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9"/>
  </si>
  <si>
    <t>③設備</t>
    <rPh sb="1" eb="2">
      <t>セツ</t>
    </rPh>
    <rPh sb="2" eb="3">
      <t>ソナエ</t>
    </rPh>
    <phoneticPr fontId="9"/>
  </si>
  <si>
    <t>日現在</t>
    <rPh sb="0" eb="1">
      <t>ニチ</t>
    </rPh>
    <rPh sb="1" eb="3">
      <t>ゲンザイ</t>
    </rPh>
    <phoneticPr fontId="9"/>
  </si>
  <si>
    <t>月</t>
    <rPh sb="0" eb="1">
      <t>ガツ</t>
    </rPh>
    <phoneticPr fontId="9"/>
  </si>
  <si>
    <t>年</t>
    <rPh sb="0" eb="1">
      <t>ネン</t>
    </rPh>
    <phoneticPr fontId="9"/>
  </si>
  <si>
    <t>人</t>
    <rPh sb="0" eb="1">
      <t>ニン</t>
    </rPh>
    <phoneticPr fontId="9"/>
  </si>
  <si>
    <t>現員</t>
    <phoneticPr fontId="9"/>
  </si>
  <si>
    <t>経営主体</t>
  </si>
  <si>
    <t>日</t>
    <rPh sb="0" eb="1">
      <t>ニチ</t>
    </rPh>
    <phoneticPr fontId="9"/>
  </si>
  <si>
    <t>現在認可定員</t>
    <rPh sb="0" eb="2">
      <t>ゲンザイ</t>
    </rPh>
    <rPh sb="2" eb="4">
      <t>ニンカ</t>
    </rPh>
    <rPh sb="4" eb="6">
      <t>テイイン</t>
    </rPh>
    <phoneticPr fontId="9"/>
  </si>
  <si>
    <t>設置主体</t>
  </si>
  <si>
    <t>〃</t>
  </si>
  <si>
    <t>日</t>
    <rPh sb="0" eb="1">
      <t>ヒ</t>
    </rPh>
    <phoneticPr fontId="9"/>
  </si>
  <si>
    <t>施設認可年月日</t>
  </si>
  <si>
    <t>施設長氏名</t>
  </si>
  <si>
    <t>変更定員・変更年月日</t>
    <phoneticPr fontId="9"/>
  </si>
  <si>
    <t>FAX</t>
    <phoneticPr fontId="9"/>
  </si>
  <si>
    <t>TEL</t>
    <phoneticPr fontId="9"/>
  </si>
  <si>
    <t>電話番号等</t>
  </si>
  <si>
    <t>当初認可定員</t>
    <rPh sb="0" eb="2">
      <t>トウショ</t>
    </rPh>
    <phoneticPr fontId="9"/>
  </si>
  <si>
    <t>施設所在地</t>
  </si>
  <si>
    <t>定款(条例)制定年月日</t>
  </si>
  <si>
    <t>施設種別</t>
    <rPh sb="0" eb="2">
      <t>シセツ</t>
    </rPh>
    <rPh sb="2" eb="4">
      <t>シュベツ</t>
    </rPh>
    <phoneticPr fontId="9"/>
  </si>
  <si>
    <t>事業開始年月日</t>
    <phoneticPr fontId="9"/>
  </si>
  <si>
    <t>１．施設の概況</t>
    <phoneticPr fontId="9"/>
  </si>
  <si>
    <t>（３）面積配置人員</t>
    <rPh sb="3" eb="5">
      <t>メンセキ</t>
    </rPh>
    <rPh sb="5" eb="7">
      <t>ハイチ</t>
    </rPh>
    <rPh sb="7" eb="9">
      <t>ジンイン</t>
    </rPh>
    <phoneticPr fontId="9"/>
  </si>
  <si>
    <t>（</t>
    <phoneticPr fontId="9"/>
  </si>
  <si>
    <t>日現在）</t>
    <rPh sb="0" eb="1">
      <t>ニチ</t>
    </rPh>
    <rPh sb="1" eb="3">
      <t>ゲンザイ</t>
    </rPh>
    <phoneticPr fontId="9"/>
  </si>
  <si>
    <t>年齢</t>
    <rPh sb="0" eb="2">
      <t>ネンレイ</t>
    </rPh>
    <phoneticPr fontId="7"/>
  </si>
  <si>
    <t>クラス名</t>
    <rPh sb="3" eb="4">
      <t>メイ</t>
    </rPh>
    <phoneticPr fontId="7"/>
  </si>
  <si>
    <t>発達の段階</t>
    <rPh sb="0" eb="2">
      <t>ハッタツ</t>
    </rPh>
    <rPh sb="3" eb="5">
      <t>ダンカイ</t>
    </rPh>
    <phoneticPr fontId="7"/>
  </si>
  <si>
    <t>在籍人数
4月1日
（人）</t>
    <phoneticPr fontId="9"/>
  </si>
  <si>
    <t>在籍人数
監査直近
（人）</t>
    <rPh sb="0" eb="2">
      <t>ザイセキ</t>
    </rPh>
    <rPh sb="2" eb="4">
      <t>ニンズウ</t>
    </rPh>
    <rPh sb="5" eb="7">
      <t>カンサ</t>
    </rPh>
    <rPh sb="7" eb="9">
      <t>チョッキン</t>
    </rPh>
    <rPh sb="11" eb="12">
      <t>ニン</t>
    </rPh>
    <phoneticPr fontId="7"/>
  </si>
  <si>
    <t>保育室等面積（㎡）</t>
    <rPh sb="0" eb="3">
      <t>ホイクシツ</t>
    </rPh>
    <rPh sb="3" eb="4">
      <t>トウ</t>
    </rPh>
    <rPh sb="4" eb="6">
      <t>メンセキ</t>
    </rPh>
    <phoneticPr fontId="7"/>
  </si>
  <si>
    <t>保育士配置人員（人）</t>
    <rPh sb="0" eb="3">
      <t>ホイクシ</t>
    </rPh>
    <rPh sb="3" eb="5">
      <t>ハイチ</t>
    </rPh>
    <rPh sb="5" eb="7">
      <t>ジンイン</t>
    </rPh>
    <rPh sb="8" eb="9">
      <t>ニン</t>
    </rPh>
    <phoneticPr fontId="7"/>
  </si>
  <si>
    <t>必要面積</t>
    <rPh sb="0" eb="2">
      <t>ヒツヨウ</t>
    </rPh>
    <rPh sb="2" eb="4">
      <t>メンセキ</t>
    </rPh>
    <phoneticPr fontId="7"/>
  </si>
  <si>
    <t>実面積</t>
    <rPh sb="0" eb="1">
      <t>ジツ</t>
    </rPh>
    <rPh sb="1" eb="3">
      <t>メンセキ</t>
    </rPh>
    <phoneticPr fontId="7"/>
  </si>
  <si>
    <t>適否</t>
    <rPh sb="0" eb="2">
      <t>テキヒ</t>
    </rPh>
    <phoneticPr fontId="9"/>
  </si>
  <si>
    <t>配置基準</t>
    <rPh sb="0" eb="2">
      <t>ハイチ</t>
    </rPh>
    <rPh sb="2" eb="4">
      <t>キジュン</t>
    </rPh>
    <phoneticPr fontId="7"/>
  </si>
  <si>
    <t>必要
職員数</t>
    <rPh sb="0" eb="2">
      <t>ヒツヨウ</t>
    </rPh>
    <rPh sb="3" eb="6">
      <t>ショクインスウ</t>
    </rPh>
    <phoneticPr fontId="7"/>
  </si>
  <si>
    <t>実人員数</t>
    <rPh sb="0" eb="1">
      <t>ジツ</t>
    </rPh>
    <rPh sb="1" eb="4">
      <t>ジンインスウ</t>
    </rPh>
    <phoneticPr fontId="7"/>
  </si>
  <si>
    <t>満2歳の子ども</t>
    <rPh sb="0" eb="1">
      <t>マン</t>
    </rPh>
    <rPh sb="2" eb="3">
      <t>サイ</t>
    </rPh>
    <rPh sb="4" eb="5">
      <t>コ</t>
    </rPh>
    <phoneticPr fontId="9"/>
  </si>
  <si>
    <t>満2歳の子ども</t>
  </si>
  <si>
    <t>満3歳の子ども</t>
    <rPh sb="0" eb="1">
      <t>マン</t>
    </rPh>
    <rPh sb="2" eb="3">
      <t>サイ</t>
    </rPh>
    <rPh sb="4" eb="5">
      <t>コ</t>
    </rPh>
    <phoneticPr fontId="9"/>
  </si>
  <si>
    <t>満4歳の子ども</t>
    <rPh sb="0" eb="1">
      <t>マン</t>
    </rPh>
    <rPh sb="2" eb="3">
      <t>サイ</t>
    </rPh>
    <rPh sb="4" eb="5">
      <t>コ</t>
    </rPh>
    <phoneticPr fontId="9"/>
  </si>
  <si>
    <t>合計</t>
    <rPh sb="0" eb="2">
      <t>ゴウケイ</t>
    </rPh>
    <phoneticPr fontId="7"/>
  </si>
  <si>
    <t>１．保育室及び保育士それぞれ各部屋ごとに記入してください。</t>
    <phoneticPr fontId="9"/>
  </si>
  <si>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</si>
  <si>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9"/>
  </si>
  <si>
    <t>（４）担当保育士</t>
    <rPh sb="3" eb="5">
      <t>タントウ</t>
    </rPh>
    <rPh sb="5" eb="7">
      <t>ホイク</t>
    </rPh>
    <rPh sb="7" eb="8">
      <t>シ</t>
    </rPh>
    <phoneticPr fontId="7"/>
  </si>
  <si>
    <t>担当保育士氏名</t>
    <rPh sb="0" eb="2">
      <t>タントウ</t>
    </rPh>
    <rPh sb="2" eb="5">
      <t>ホイクシ</t>
    </rPh>
    <rPh sb="5" eb="7">
      <t>シメイ</t>
    </rPh>
    <phoneticPr fontId="7"/>
  </si>
  <si>
    <t>２．職員の配置状況</t>
  </si>
  <si>
    <t>（１）職種別職員充足状況</t>
    <phoneticPr fontId="9"/>
  </si>
  <si>
    <t>施設長</t>
    <phoneticPr fontId="9"/>
  </si>
  <si>
    <t>事務員</t>
    <rPh sb="0" eb="3">
      <t>ジムイン</t>
    </rPh>
    <phoneticPr fontId="9"/>
  </si>
  <si>
    <t>栄養士</t>
  </si>
  <si>
    <t>調理員</t>
  </si>
  <si>
    <t>その他</t>
  </si>
  <si>
    <t>合計</t>
  </si>
  <si>
    <t>看護
職員</t>
    <phoneticPr fontId="9"/>
  </si>
  <si>
    <t>小計</t>
    <rPh sb="0" eb="2">
      <t>ショウケイ</t>
    </rPh>
    <phoneticPr fontId="9"/>
  </si>
  <si>
    <t>現　　員</t>
    <rPh sb="0" eb="1">
      <t>ウツツ</t>
    </rPh>
    <rPh sb="3" eb="4">
      <t>イン</t>
    </rPh>
    <phoneticPr fontId="9"/>
  </si>
  <si>
    <t>正規職員</t>
    <phoneticPr fontId="9"/>
  </si>
  <si>
    <t>　非常勤職員</t>
    <phoneticPr fontId="9"/>
  </si>
  <si>
    <t>（注）</t>
    <phoneticPr fontId="9"/>
  </si>
  <si>
    <t>１．「保育士」の「配置基準数」欄は、他市町村から委託を受けている児童及び私的契約児を含めた児童数をもとに、前頁の配置人員より算出してください。</t>
    <phoneticPr fontId="9"/>
  </si>
  <si>
    <t>２．嘱託医は、「合計」欄に含めないでください。</t>
    <phoneticPr fontId="9"/>
  </si>
  <si>
    <t>　　　　　　　</t>
    <phoneticPr fontId="9"/>
  </si>
  <si>
    <t>　　勤務時間がそれに満たない者を非常勤職員とする。</t>
    <phoneticPr fontId="9"/>
  </si>
  <si>
    <t xml:space="preserve">（２）医師の状況                                                </t>
    <phoneticPr fontId="9"/>
  </si>
  <si>
    <t xml:space="preserve">（３）職員未充足に対する補充計画                  </t>
    <phoneticPr fontId="9"/>
  </si>
  <si>
    <t>欠員職種</t>
    <phoneticPr fontId="9"/>
  </si>
  <si>
    <t>医療機関名</t>
    <phoneticPr fontId="9"/>
  </si>
  <si>
    <t xml:space="preserve"> 欠員人数</t>
    <rPh sb="1" eb="3">
      <t>ケツイン</t>
    </rPh>
    <rPh sb="3" eb="5">
      <t>ニンズウ</t>
    </rPh>
    <phoneticPr fontId="9"/>
  </si>
  <si>
    <t>診療科目</t>
    <phoneticPr fontId="9"/>
  </si>
  <si>
    <t xml:space="preserve"> 欠員期間</t>
    <phoneticPr fontId="9"/>
  </si>
  <si>
    <t>給与
賃金</t>
    <rPh sb="0" eb="2">
      <t>キュウヨ</t>
    </rPh>
    <rPh sb="3" eb="5">
      <t>チンギン</t>
    </rPh>
    <phoneticPr fontId="9"/>
  </si>
  <si>
    <t>契約額</t>
    <rPh sb="0" eb="2">
      <t>ケイヤク</t>
    </rPh>
    <rPh sb="2" eb="3">
      <t>ガク</t>
    </rPh>
    <phoneticPr fontId="9"/>
  </si>
  <si>
    <t xml:space="preserve"> 補充計画</t>
    <phoneticPr fontId="9"/>
  </si>
  <si>
    <t>（税込み）</t>
    <rPh sb="1" eb="3">
      <t>ゼイコ</t>
    </rPh>
    <phoneticPr fontId="9"/>
  </si>
  <si>
    <t>うち措置費
支出額</t>
    <rPh sb="2" eb="4">
      <t>ソチ</t>
    </rPh>
    <rPh sb="4" eb="5">
      <t>ヒ</t>
    </rPh>
    <rPh sb="6" eb="9">
      <t>シシュツガク</t>
    </rPh>
    <phoneticPr fontId="9"/>
  </si>
  <si>
    <t>嘱託医契約の有無</t>
    <rPh sb="2" eb="3">
      <t>イ</t>
    </rPh>
    <phoneticPr fontId="9"/>
  </si>
  <si>
    <t>勤務の形態</t>
    <phoneticPr fontId="9"/>
  </si>
  <si>
    <t>保険請求の有無</t>
    <phoneticPr fontId="9"/>
  </si>
  <si>
    <t xml:space="preserve">             </t>
    <phoneticPr fontId="9"/>
  </si>
  <si>
    <t>本表は、資料作成時において職員配置基準数に対して</t>
  </si>
  <si>
    <t>欠員が生じている場合に記入してください。</t>
    <phoneticPr fontId="9"/>
  </si>
  <si>
    <t>委託内容</t>
    <rPh sb="0" eb="2">
      <t>イタク</t>
    </rPh>
    <rPh sb="2" eb="4">
      <t>ナイヨウ</t>
    </rPh>
    <phoneticPr fontId="9"/>
  </si>
  <si>
    <t>委託先</t>
    <rPh sb="0" eb="3">
      <t>イタクサキ</t>
    </rPh>
    <phoneticPr fontId="9"/>
  </si>
  <si>
    <t>委託の有無</t>
    <rPh sb="0" eb="2">
      <t>イタク</t>
    </rPh>
    <rPh sb="3" eb="5">
      <t>ウム</t>
    </rPh>
    <phoneticPr fontId="9"/>
  </si>
  <si>
    <t>（３）労務事務の社会保険労務士等への委託の状況</t>
    <rPh sb="3" eb="5">
      <t>ロウム</t>
    </rPh>
    <rPh sb="5" eb="7">
      <t>ジム</t>
    </rPh>
    <phoneticPr fontId="9"/>
  </si>
  <si>
    <t>備考</t>
  </si>
  <si>
    <t>氏名</t>
  </si>
  <si>
    <t>職種</t>
    <rPh sb="0" eb="2">
      <t>ショクシュ</t>
    </rPh>
    <phoneticPr fontId="9"/>
  </si>
  <si>
    <t>年月日</t>
    <phoneticPr fontId="9"/>
  </si>
  <si>
    <t>５．嘱託医は、「合計」欄に含めないでください。</t>
    <rPh sb="2" eb="4">
      <t>ショクタク</t>
    </rPh>
    <rPh sb="4" eb="5">
      <t>イ</t>
    </rPh>
    <rPh sb="8" eb="10">
      <t>ゴウケイ</t>
    </rPh>
    <rPh sb="11" eb="12">
      <t>ラン</t>
    </rPh>
    <rPh sb="13" eb="14">
      <t>フク</t>
    </rPh>
    <phoneticPr fontId="9"/>
  </si>
  <si>
    <t>４．「採用」、「退職」数には、法人・施設間内部での異動者数を含めてください。</t>
    <phoneticPr fontId="9"/>
  </si>
  <si>
    <t>２．「　月　日現在職員数」については、資料作成時の状況により記入してください。</t>
    <phoneticPr fontId="9"/>
  </si>
  <si>
    <t>日現在職員数</t>
    <rPh sb="0" eb="3">
      <t>ニチゲンザイ</t>
    </rPh>
    <rPh sb="3" eb="6">
      <t>ショクインスウ</t>
    </rPh>
    <phoneticPr fontId="9"/>
  </si>
  <si>
    <t>度</t>
  </si>
  <si>
    <t>退職</t>
  </si>
  <si>
    <t>年</t>
  </si>
  <si>
    <t>採用</t>
  </si>
  <si>
    <t>年度中</t>
  </si>
  <si>
    <t>看護
職員</t>
    <rPh sb="0" eb="2">
      <t>カンゴ</t>
    </rPh>
    <rPh sb="3" eb="5">
      <t>ショクイン</t>
    </rPh>
    <phoneticPr fontId="9"/>
  </si>
  <si>
    <t>保育士</t>
    <rPh sb="0" eb="3">
      <t>ホイクシ</t>
    </rPh>
    <phoneticPr fontId="9"/>
  </si>
  <si>
    <t>事務員</t>
  </si>
  <si>
    <t>施設長</t>
  </si>
  <si>
    <t>（１）職員の採用・退職の状況</t>
    <phoneticPr fontId="9"/>
  </si>
  <si>
    <t>３．職員の採用・退職の状況</t>
  </si>
  <si>
    <t>その他</t>
    <rPh sb="2" eb="3">
      <t>タ</t>
    </rPh>
    <phoneticPr fontId="9"/>
  </si>
  <si>
    <t>医師</t>
    <rPh sb="0" eb="2">
      <t>イシ</t>
    </rPh>
    <phoneticPr fontId="5"/>
  </si>
  <si>
    <t>栄養士</t>
    <rPh sb="0" eb="3">
      <t>エイヨウシ</t>
    </rPh>
    <phoneticPr fontId="9"/>
  </si>
  <si>
    <t>看護職員</t>
    <rPh sb="0" eb="2">
      <t>カンゴ</t>
    </rPh>
    <rPh sb="2" eb="4">
      <t>ショクイン</t>
    </rPh>
    <phoneticPr fontId="5"/>
  </si>
  <si>
    <t>保育士</t>
    <rPh sb="0" eb="3">
      <t>ホイクシ</t>
    </rPh>
    <phoneticPr fontId="5"/>
  </si>
  <si>
    <t>事務長</t>
    <rPh sb="0" eb="3">
      <t>ジムチョウ</t>
    </rPh>
    <phoneticPr fontId="5"/>
  </si>
  <si>
    <t>副施設長</t>
    <rPh sb="0" eb="1">
      <t>フク</t>
    </rPh>
    <rPh sb="1" eb="4">
      <t>シセツチョウ</t>
    </rPh>
    <phoneticPr fontId="5"/>
  </si>
  <si>
    <t>　　また、給与支給額について、資料への記載に代えて、太枠内各項目がわかる給与支払台帳等を添付していただいても差し支えありません。</t>
    <phoneticPr fontId="9"/>
  </si>
  <si>
    <t>３．給与支給額は、指導監査の直近に支給された金額（賞与を除く）を記入してください。</t>
    <rPh sb="22" eb="24">
      <t>キンガク</t>
    </rPh>
    <rPh sb="25" eb="27">
      <t>ショウヨ</t>
    </rPh>
    <rPh sb="28" eb="29">
      <t>ノゾ</t>
    </rPh>
    <rPh sb="32" eb="34">
      <t>キニュウ</t>
    </rPh>
    <phoneticPr fontId="9"/>
  </si>
  <si>
    <t>合計</t>
    <rPh sb="0" eb="2">
      <t>ゴウケイ</t>
    </rPh>
    <phoneticPr fontId="9"/>
  </si>
  <si>
    <t>月額</t>
    <rPh sb="0" eb="2">
      <t>ゲツガク</t>
    </rPh>
    <phoneticPr fontId="9"/>
  </si>
  <si>
    <t>号給</t>
    <rPh sb="0" eb="1">
      <t>ゴウキュウ</t>
    </rPh>
    <rPh sb="1" eb="2">
      <t>キュウ</t>
    </rPh>
    <phoneticPr fontId="9"/>
  </si>
  <si>
    <t>諸　　　　手　　　　当</t>
    <rPh sb="0" eb="1">
      <t>モロ</t>
    </rPh>
    <rPh sb="5" eb="6">
      <t>テ</t>
    </rPh>
    <rPh sb="10" eb="11">
      <t>トウ</t>
    </rPh>
    <phoneticPr fontId="9"/>
  </si>
  <si>
    <t>本　俸</t>
    <rPh sb="0" eb="3">
      <t>ホンポウ</t>
    </rPh>
    <phoneticPr fontId="9"/>
  </si>
  <si>
    <t>厚生年金</t>
    <rPh sb="0" eb="2">
      <t>コウセイ</t>
    </rPh>
    <rPh sb="2" eb="4">
      <t>ネンキン</t>
    </rPh>
    <phoneticPr fontId="9"/>
  </si>
  <si>
    <t>健康保険</t>
    <rPh sb="0" eb="2">
      <t>ケンコウ</t>
    </rPh>
    <rPh sb="2" eb="4">
      <t>ホケン</t>
    </rPh>
    <phoneticPr fontId="9"/>
  </si>
  <si>
    <t>雇用保険</t>
    <rPh sb="0" eb="2">
      <t>コヨウ</t>
    </rPh>
    <rPh sb="2" eb="4">
      <t>ホケン</t>
    </rPh>
    <phoneticPr fontId="9"/>
  </si>
  <si>
    <t>労災保険</t>
    <rPh sb="0" eb="2">
      <t>ロウサイ</t>
    </rPh>
    <rPh sb="2" eb="4">
      <t>ホケン</t>
    </rPh>
    <phoneticPr fontId="9"/>
  </si>
  <si>
    <t>備考</t>
    <rPh sb="0" eb="2">
      <t>ビコウ</t>
    </rPh>
    <phoneticPr fontId="9"/>
  </si>
  <si>
    <t>額</t>
    <rPh sb="0" eb="1">
      <t>ガク</t>
    </rPh>
    <phoneticPr fontId="9"/>
  </si>
  <si>
    <t>給</t>
    <rPh sb="0" eb="1">
      <t>キュウ</t>
    </rPh>
    <phoneticPr fontId="9"/>
  </si>
  <si>
    <t>支</t>
    <rPh sb="0" eb="1">
      <t>シ</t>
    </rPh>
    <phoneticPr fontId="9"/>
  </si>
  <si>
    <t>与</t>
    <rPh sb="0" eb="1">
      <t>ヨ</t>
    </rPh>
    <phoneticPr fontId="9"/>
  </si>
  <si>
    <t>月分）</t>
    <phoneticPr fontId="9"/>
  </si>
  <si>
    <t>保険加入状況</t>
    <rPh sb="0" eb="2">
      <t>ホケン</t>
    </rPh>
    <rPh sb="2" eb="4">
      <t>カニュウ</t>
    </rPh>
    <rPh sb="4" eb="6">
      <t>ジョウキョウ</t>
    </rPh>
    <phoneticPr fontId="9"/>
  </si>
  <si>
    <t>親　 族
関係等</t>
    <rPh sb="0" eb="1">
      <t>オヤ</t>
    </rPh>
    <rPh sb="3" eb="4">
      <t>ヤカラ</t>
    </rPh>
    <rPh sb="5" eb="7">
      <t>カンケイ</t>
    </rPh>
    <rPh sb="7" eb="8">
      <t>トウ</t>
    </rPh>
    <phoneticPr fontId="9"/>
  </si>
  <si>
    <t>年齢　　　　</t>
    <rPh sb="0" eb="2">
      <t>ネンレイ</t>
    </rPh>
    <phoneticPr fontId="9"/>
  </si>
  <si>
    <t>氏名</t>
    <rPh sb="0" eb="2">
      <t>シメイ</t>
    </rPh>
    <phoneticPr fontId="9"/>
  </si>
  <si>
    <t>専任・兼任の別</t>
    <rPh sb="0" eb="2">
      <t>センニン</t>
    </rPh>
    <rPh sb="3" eb="5">
      <t>ケンニン</t>
    </rPh>
    <rPh sb="6" eb="7">
      <t>ベツ</t>
    </rPh>
    <phoneticPr fontId="9"/>
  </si>
  <si>
    <t>（単位：円）</t>
    <rPh sb="1" eb="3">
      <t>タンイ</t>
    </rPh>
    <rPh sb="4" eb="5">
      <t>エン</t>
    </rPh>
    <phoneticPr fontId="9"/>
  </si>
  <si>
    <t>（１）職員の給与等（正規職員用）</t>
    <rPh sb="3" eb="5">
      <t>ショクイン</t>
    </rPh>
    <rPh sb="6" eb="8">
      <t>キュウヨ</t>
    </rPh>
    <rPh sb="8" eb="9">
      <t>ナド</t>
    </rPh>
    <rPh sb="10" eb="12">
      <t>セイキ</t>
    </rPh>
    <rPh sb="12" eb="15">
      <t>ショクインヨウ</t>
    </rPh>
    <phoneticPr fontId="9"/>
  </si>
  <si>
    <t>４．職員の状況</t>
    <rPh sb="2" eb="4">
      <t>ショクイン</t>
    </rPh>
    <rPh sb="5" eb="7">
      <t>ジョウキョウ</t>
    </rPh>
    <phoneticPr fontId="9"/>
  </si>
  <si>
    <t>日締結</t>
    <rPh sb="0" eb="1">
      <t>ニチ</t>
    </rPh>
    <rPh sb="1" eb="3">
      <t>テイケツ</t>
    </rPh>
    <phoneticPr fontId="2"/>
  </si>
  <si>
    <t>月</t>
    <rPh sb="0" eb="1">
      <t>ガツ</t>
    </rPh>
    <phoneticPr fontId="2"/>
  </si>
  <si>
    <t>年</t>
    <rPh sb="0" eb="1">
      <t>ネン</t>
    </rPh>
    <phoneticPr fontId="2"/>
  </si>
  <si>
    <t>日届出</t>
    <rPh sb="0" eb="1">
      <t>ニチ</t>
    </rPh>
    <rPh sb="1" eb="3">
      <t>トドケデ</t>
    </rPh>
    <phoneticPr fontId="2"/>
  </si>
  <si>
    <t>２．就業規則の始業時間、終業時間を「始業時間」「終業時間」欄に記入してください。</t>
    <rPh sb="24" eb="26">
      <t>シュウギョウ</t>
    </rPh>
    <phoneticPr fontId="2"/>
  </si>
  <si>
    <t>１．本表は職種別に別葉として、時間の経過ごとの業務内容を具体的に記入してください。</t>
    <phoneticPr fontId="9"/>
  </si>
  <si>
    <t>無</t>
    <rPh sb="0" eb="1">
      <t>ム</t>
    </rPh>
    <phoneticPr fontId="2"/>
  </si>
  <si>
    <t>）</t>
    <phoneticPr fontId="2"/>
  </si>
  <si>
    <t>有（</t>
    <rPh sb="0" eb="1">
      <t>ウ</t>
    </rPh>
    <phoneticPr fontId="2"/>
  </si>
  <si>
    <t>整備状況</t>
  </si>
  <si>
    <t>労働基準法</t>
  </si>
  <si>
    <t>変形労働時間制の状況</t>
    <phoneticPr fontId="2"/>
  </si>
  <si>
    <t>分</t>
    <rPh sb="0" eb="1">
      <t>フン</t>
    </rPh>
    <phoneticPr fontId="2"/>
  </si>
  <si>
    <t>時</t>
    <rPh sb="0" eb="1">
      <t>トキ</t>
    </rPh>
    <phoneticPr fontId="2"/>
  </si>
  <si>
    <t>夕</t>
    <rPh sb="0" eb="1">
      <t>ユウ</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</si>
  <si>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</si>
  <si>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 xml:space="preserve">  時間</t>
    <rPh sb="2" eb="4">
      <t>ジカン</t>
    </rPh>
    <phoneticPr fontId="2"/>
  </si>
  <si>
    <t>朝</t>
    <rPh sb="0" eb="1">
      <t>アサ</t>
    </rPh>
    <phoneticPr fontId="2"/>
  </si>
  <si>
    <t>週所定労働時間</t>
    <rPh sb="0" eb="1">
      <t>シュウ</t>
    </rPh>
    <rPh sb="1" eb="3">
      <t>ショテイ</t>
    </rPh>
    <rPh sb="3" eb="5">
      <t>ロウドウ</t>
    </rPh>
    <rPh sb="5" eb="7">
      <t>ジカン</t>
    </rPh>
    <phoneticPr fontId="2"/>
  </si>
  <si>
    <t>引継ぎ</t>
    <rPh sb="0" eb="2">
      <t>ヒキツ</t>
    </rPh>
    <phoneticPr fontId="2"/>
  </si>
  <si>
    <t>平日</t>
    <rPh sb="0" eb="2">
      <t>ヘイジツ</t>
    </rPh>
    <phoneticPr fontId="9"/>
  </si>
  <si>
    <t>計</t>
    <rPh sb="0" eb="1">
      <t>ケイ</t>
    </rPh>
    <phoneticPr fontId="2"/>
  </si>
  <si>
    <t>休憩</t>
    <rPh sb="0" eb="2">
      <t>キュウケイ</t>
    </rPh>
    <phoneticPr fontId="2"/>
  </si>
  <si>
    <t>実働</t>
    <phoneticPr fontId="2"/>
  </si>
  <si>
    <t>休憩終了
時間</t>
    <rPh sb="0" eb="2">
      <t>キュウケイ</t>
    </rPh>
    <rPh sb="2" eb="4">
      <t>シュウリョウ</t>
    </rPh>
    <rPh sb="5" eb="7">
      <t>ジカン</t>
    </rPh>
    <phoneticPr fontId="2"/>
  </si>
  <si>
    <t>休憩開始
時間</t>
    <rPh sb="0" eb="2">
      <t>キュウケイ</t>
    </rPh>
    <rPh sb="2" eb="4">
      <t>カイシ</t>
    </rPh>
    <rPh sb="5" eb="7">
      <t>ジカン</t>
    </rPh>
    <phoneticPr fontId="2"/>
  </si>
  <si>
    <t>終業時間</t>
    <rPh sb="0" eb="1">
      <t>シュウ</t>
    </rPh>
    <phoneticPr fontId="2"/>
  </si>
  <si>
    <t>始業時間</t>
    <phoneticPr fontId="2"/>
  </si>
  <si>
    <t>人数</t>
    <rPh sb="0" eb="2">
      <t>ニンズウ</t>
    </rPh>
    <phoneticPr fontId="2"/>
  </si>
  <si>
    <t xml:space="preserve"> 勤務形態</t>
  </si>
  <si>
    <t>職種別に分けて作成してください。</t>
  </si>
  <si>
    <t>）</t>
    <phoneticPr fontId="9"/>
  </si>
  <si>
    <t>施設長   ・   事務員   ・   保育士   ・   看護職員   ・   栄養士   ・   調理員   ・   その他</t>
    <rPh sb="20" eb="23">
      <t>ホイクシ</t>
    </rPh>
    <phoneticPr fontId="9"/>
  </si>
  <si>
    <t xml:space="preserve">（　　 職種別  ： </t>
    <rPh sb="4" eb="7">
      <t>ショクシュベツ</t>
    </rPh>
    <phoneticPr fontId="2"/>
  </si>
  <si>
    <t>シートをコピーする等、</t>
  </si>
  <si>
    <t>（３）職員の勤務状況等</t>
    <phoneticPr fontId="9"/>
  </si>
  <si>
    <t>４．職員の状況</t>
    <phoneticPr fontId="2"/>
  </si>
  <si>
    <t>)</t>
    <phoneticPr fontId="9"/>
  </si>
  <si>
    <t>～</t>
    <phoneticPr fontId="9"/>
  </si>
  <si>
    <t>(</t>
    <phoneticPr fontId="9"/>
  </si>
  <si>
    <t>I</t>
    <phoneticPr fontId="9"/>
  </si>
  <si>
    <t>F</t>
    <phoneticPr fontId="9"/>
  </si>
  <si>
    <t>C</t>
    <phoneticPr fontId="9"/>
  </si>
  <si>
    <t>　　太枠内黄色部分以外についてはご記入願います。</t>
    <rPh sb="17" eb="19">
      <t>キニュウ</t>
    </rPh>
    <rPh sb="19" eb="20">
      <t>ネガ</t>
    </rPh>
    <phoneticPr fontId="9"/>
  </si>
  <si>
    <t>H</t>
    <phoneticPr fontId="9"/>
  </si>
  <si>
    <t>E</t>
    <phoneticPr fontId="9"/>
  </si>
  <si>
    <t>Ｂ</t>
    <phoneticPr fontId="9"/>
  </si>
  <si>
    <t>　　太枠内について、 記入項目が明確に分かるような既存のシフト表がある場合は記入不要です。</t>
    <rPh sb="2" eb="4">
      <t>フトワク</t>
    </rPh>
    <rPh sb="4" eb="5">
      <t>ナイ</t>
    </rPh>
    <rPh sb="38" eb="40">
      <t>キニュウ</t>
    </rPh>
    <rPh sb="40" eb="42">
      <t>フヨウ</t>
    </rPh>
    <phoneticPr fontId="9"/>
  </si>
  <si>
    <t>G</t>
    <phoneticPr fontId="9"/>
  </si>
  <si>
    <t>D</t>
    <phoneticPr fontId="9"/>
  </si>
  <si>
    <t>Ａ</t>
    <phoneticPr fontId="9"/>
  </si>
  <si>
    <t>勤務時間
帯の符号</t>
    <rPh sb="0" eb="2">
      <t>キンム</t>
    </rPh>
    <rPh sb="2" eb="4">
      <t>ジカン</t>
    </rPh>
    <rPh sb="5" eb="6">
      <t>タイ</t>
    </rPh>
    <rPh sb="7" eb="9">
      <t>フゴウ</t>
    </rPh>
    <phoneticPr fontId="9"/>
  </si>
  <si>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9"/>
  </si>
  <si>
    <t>時間計</t>
    <rPh sb="0" eb="3">
      <t>ジカンケイ</t>
    </rPh>
    <phoneticPr fontId="9"/>
  </si>
  <si>
    <t>日数計</t>
    <rPh sb="0" eb="2">
      <t>ニッスウ</t>
    </rPh>
    <rPh sb="2" eb="3">
      <t>ケイ</t>
    </rPh>
    <phoneticPr fontId="9"/>
  </si>
  <si>
    <t>形態・年月数</t>
    <rPh sb="0" eb="2">
      <t>ケイタイ</t>
    </rPh>
    <rPh sb="3" eb="5">
      <t>ネンゲツ</t>
    </rPh>
    <rPh sb="5" eb="6">
      <t>スウ</t>
    </rPh>
    <phoneticPr fontId="9"/>
  </si>
  <si>
    <t>所持資格</t>
    <rPh sb="0" eb="2">
      <t>ショジ</t>
    </rPh>
    <rPh sb="2" eb="4">
      <t>シカク</t>
    </rPh>
    <phoneticPr fontId="9"/>
  </si>
  <si>
    <t>職種・氏名</t>
    <rPh sb="0" eb="2">
      <t>ショクシュ</t>
    </rPh>
    <rPh sb="3" eb="5">
      <t>シメイ</t>
    </rPh>
    <phoneticPr fontId="9"/>
  </si>
  <si>
    <t>月</t>
    <rPh sb="0" eb="1">
      <t>ゲツ</t>
    </rPh>
    <phoneticPr fontId="9"/>
  </si>
  <si>
    <t>ａ ｂ ｃ ｄ</t>
    <phoneticPr fontId="9"/>
  </si>
  <si>
    <t>勤務
年月数</t>
    <rPh sb="0" eb="2">
      <t>キンム</t>
    </rPh>
    <rPh sb="3" eb="5">
      <t>ネンゲツ</t>
    </rPh>
    <rPh sb="5" eb="6">
      <t>スウ</t>
    </rPh>
    <phoneticPr fontId="9"/>
  </si>
  <si>
    <t>31
日</t>
    <rPh sb="3" eb="4">
      <t>ニチ</t>
    </rPh>
    <phoneticPr fontId="9"/>
  </si>
  <si>
    <t>30
日</t>
    <rPh sb="3" eb="4">
      <t>ニチ</t>
    </rPh>
    <phoneticPr fontId="9"/>
  </si>
  <si>
    <t>29
日</t>
    <rPh sb="3" eb="4">
      <t>ニチ</t>
    </rPh>
    <phoneticPr fontId="9"/>
  </si>
  <si>
    <t>28
日</t>
    <rPh sb="3" eb="4">
      <t>ニチ</t>
    </rPh>
    <phoneticPr fontId="9"/>
  </si>
  <si>
    <t>27
日</t>
    <rPh sb="3" eb="4">
      <t>ニチ</t>
    </rPh>
    <phoneticPr fontId="9"/>
  </si>
  <si>
    <t>26
日</t>
    <rPh sb="3" eb="4">
      <t>ニチ</t>
    </rPh>
    <phoneticPr fontId="9"/>
  </si>
  <si>
    <t>25
日</t>
    <rPh sb="3" eb="4">
      <t>ニチ</t>
    </rPh>
    <phoneticPr fontId="9"/>
  </si>
  <si>
    <t>24
日</t>
    <rPh sb="3" eb="4">
      <t>ニチ</t>
    </rPh>
    <phoneticPr fontId="9"/>
  </si>
  <si>
    <t>23
日</t>
    <rPh sb="3" eb="4">
      <t>ニチ</t>
    </rPh>
    <phoneticPr fontId="9"/>
  </si>
  <si>
    <t>22
日</t>
    <rPh sb="3" eb="4">
      <t>ニチ</t>
    </rPh>
    <phoneticPr fontId="9"/>
  </si>
  <si>
    <t>21
日</t>
    <rPh sb="3" eb="4">
      <t>ニチ</t>
    </rPh>
    <phoneticPr fontId="9"/>
  </si>
  <si>
    <t>20
日</t>
    <rPh sb="3" eb="4">
      <t>ニチ</t>
    </rPh>
    <phoneticPr fontId="9"/>
  </si>
  <si>
    <t>19
日</t>
    <rPh sb="3" eb="4">
      <t>ニチ</t>
    </rPh>
    <phoneticPr fontId="9"/>
  </si>
  <si>
    <t>18
日</t>
    <rPh sb="3" eb="4">
      <t>ニチ</t>
    </rPh>
    <phoneticPr fontId="9"/>
  </si>
  <si>
    <t>17
日</t>
    <rPh sb="3" eb="4">
      <t>ニチ</t>
    </rPh>
    <phoneticPr fontId="9"/>
  </si>
  <si>
    <t>16
日</t>
    <rPh sb="3" eb="4">
      <t>ニチ</t>
    </rPh>
    <phoneticPr fontId="9"/>
  </si>
  <si>
    <t>15
日</t>
    <rPh sb="3" eb="4">
      <t>ニチ</t>
    </rPh>
    <phoneticPr fontId="9"/>
  </si>
  <si>
    <t>14
日</t>
    <rPh sb="3" eb="4">
      <t>ニチ</t>
    </rPh>
    <phoneticPr fontId="9"/>
  </si>
  <si>
    <t>13
日</t>
    <rPh sb="3" eb="4">
      <t>ニチ</t>
    </rPh>
    <phoneticPr fontId="9"/>
  </si>
  <si>
    <t>12
日</t>
    <rPh sb="3" eb="4">
      <t>ニチ</t>
    </rPh>
    <phoneticPr fontId="9"/>
  </si>
  <si>
    <t>11
日</t>
    <rPh sb="3" eb="4">
      <t>ニチ</t>
    </rPh>
    <phoneticPr fontId="9"/>
  </si>
  <si>
    <t>10
日</t>
    <rPh sb="3" eb="4">
      <t>ニチ</t>
    </rPh>
    <phoneticPr fontId="9"/>
  </si>
  <si>
    <t>9
日</t>
    <rPh sb="2" eb="3">
      <t>ニチ</t>
    </rPh>
    <phoneticPr fontId="9"/>
  </si>
  <si>
    <t>8
日</t>
    <rPh sb="2" eb="3">
      <t>ニチ</t>
    </rPh>
    <phoneticPr fontId="9"/>
  </si>
  <si>
    <t>7
日</t>
    <rPh sb="2" eb="3">
      <t>ニチ</t>
    </rPh>
    <phoneticPr fontId="9"/>
  </si>
  <si>
    <t>6
日</t>
    <rPh sb="2" eb="3">
      <t>ニチ</t>
    </rPh>
    <phoneticPr fontId="9"/>
  </si>
  <si>
    <t>5
日</t>
    <rPh sb="2" eb="3">
      <t>ニチ</t>
    </rPh>
    <phoneticPr fontId="9"/>
  </si>
  <si>
    <t>4
日</t>
    <rPh sb="2" eb="3">
      <t>ニチ</t>
    </rPh>
    <phoneticPr fontId="9"/>
  </si>
  <si>
    <t>3
日</t>
    <rPh sb="2" eb="3">
      <t>ニチ</t>
    </rPh>
    <phoneticPr fontId="9"/>
  </si>
  <si>
    <t>2
日</t>
    <rPh sb="2" eb="3">
      <t>ニチ</t>
    </rPh>
    <phoneticPr fontId="9"/>
  </si>
  <si>
    <t>1
日</t>
    <rPh sb="2" eb="3">
      <t>ニチ</t>
    </rPh>
    <phoneticPr fontId="9"/>
  </si>
  <si>
    <t>時間計</t>
    <rPh sb="0" eb="2">
      <t>ジカン</t>
    </rPh>
    <rPh sb="2" eb="3">
      <t>ケイ</t>
    </rPh>
    <phoneticPr fontId="9"/>
  </si>
  <si>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9"/>
  </si>
  <si>
    <t>勤務形態</t>
    <rPh sb="0" eb="2">
      <t>キンム</t>
    </rPh>
    <rPh sb="2" eb="4">
      <t>ケイタイ</t>
    </rPh>
    <phoneticPr fontId="9"/>
  </si>
  <si>
    <t>職種
氏名</t>
    <rPh sb="0" eb="2">
      <t>ショクシュ</t>
    </rPh>
    <rPh sb="4" eb="6">
      <t>シメイ</t>
    </rPh>
    <phoneticPr fontId="9"/>
  </si>
  <si>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9"/>
  </si>
  <si>
    <t>Ｉ</t>
    <phoneticPr fontId="9"/>
  </si>
  <si>
    <t>Ｆ</t>
    <phoneticPr fontId="9"/>
  </si>
  <si>
    <t>Ｃ</t>
    <phoneticPr fontId="9"/>
  </si>
  <si>
    <t>Ｈ</t>
    <phoneticPr fontId="9"/>
  </si>
  <si>
    <t>Ｅ</t>
    <phoneticPr fontId="9"/>
  </si>
  <si>
    <t>Ｇ</t>
    <phoneticPr fontId="9"/>
  </si>
  <si>
    <t>Ｄ</t>
    <phoneticPr fontId="9"/>
  </si>
  <si>
    <t>■職種氏名欄
・職種ごとに勤務形態の区分(後述)の順にまとめて記載してください。
・職種は、 施設長、主任保育士、保育士、保育補助等の別を記入してください。</t>
    <rPh sb="47" eb="50">
      <t>シセツチョウ</t>
    </rPh>
    <rPh sb="51" eb="53">
      <t>シュニン</t>
    </rPh>
    <rPh sb="53" eb="56">
      <t>ホイクシ</t>
    </rPh>
    <rPh sb="57" eb="60">
      <t>ホイクシ</t>
    </rPh>
    <rPh sb="61" eb="63">
      <t>ホイク</t>
    </rPh>
    <rPh sb="63" eb="65">
      <t>ホジョ</t>
    </rPh>
    <phoneticPr fontId="15"/>
  </si>
  <si>
    <t>桜井　夕子</t>
    <rPh sb="0" eb="2">
      <t>サクライ</t>
    </rPh>
    <rPh sb="3" eb="5">
      <t>ユウコ</t>
    </rPh>
    <phoneticPr fontId="9"/>
  </si>
  <si>
    <t>准看護師</t>
    <rPh sb="0" eb="4">
      <t>ジュンカンゴシ</t>
    </rPh>
    <phoneticPr fontId="9"/>
  </si>
  <si>
    <t>Ａ</t>
  </si>
  <si>
    <t>看護職員</t>
    <rPh sb="0" eb="2">
      <t>カンゴ</t>
    </rPh>
    <rPh sb="2" eb="4">
      <t>ショクイン</t>
    </rPh>
    <phoneticPr fontId="9"/>
  </si>
  <si>
    <t>吉野　次郎</t>
    <rPh sb="0" eb="2">
      <t>ヨシノ</t>
    </rPh>
    <rPh sb="3" eb="5">
      <t>ジロウ</t>
    </rPh>
    <phoneticPr fontId="9"/>
  </si>
  <si>
    <t>併設○○通所介護事業所と兼務（20時間）</t>
    <rPh sb="0" eb="2">
      <t>ヘイセツ</t>
    </rPh>
    <rPh sb="4" eb="8">
      <t>ツウショカイゴ</t>
    </rPh>
    <rPh sb="8" eb="10">
      <t>ジギョウ</t>
    </rPh>
    <rPh sb="10" eb="11">
      <t>ショ</t>
    </rPh>
    <rPh sb="12" eb="14">
      <t>ケンム</t>
    </rPh>
    <rPh sb="17" eb="19">
      <t>ジカン</t>
    </rPh>
    <phoneticPr fontId="9"/>
  </si>
  <si>
    <t>Ｅ</t>
  </si>
  <si>
    <t>Ｄ</t>
  </si>
  <si>
    <t>保育補助</t>
    <rPh sb="0" eb="2">
      <t>ホイク</t>
    </rPh>
    <rPh sb="2" eb="4">
      <t>ホジョ</t>
    </rPh>
    <phoneticPr fontId="9"/>
  </si>
  <si>
    <t>高野　雄介</t>
    <rPh sb="0" eb="1">
      <t>タカ</t>
    </rPh>
    <rPh sb="1" eb="2">
      <t>ノ</t>
    </rPh>
    <rPh sb="3" eb="5">
      <t>ユウスケ</t>
    </rPh>
    <phoneticPr fontId="9"/>
  </si>
  <si>
    <t>Ｂ</t>
  </si>
  <si>
    <t>高田　花子</t>
    <rPh sb="0" eb="2">
      <t>タカダ</t>
    </rPh>
    <rPh sb="3" eb="5">
      <t>ハナコ</t>
    </rPh>
    <phoneticPr fontId="9"/>
  </si>
  <si>
    <t>主任保育士</t>
    <rPh sb="0" eb="2">
      <t>シュニン</t>
    </rPh>
    <rPh sb="2" eb="5">
      <t>ホイクシ</t>
    </rPh>
    <phoneticPr fontId="9"/>
  </si>
  <si>
    <t>奈良　太郎</t>
    <rPh sb="0" eb="2">
      <t>ナラ</t>
    </rPh>
    <rPh sb="3" eb="5">
      <t>タロウ</t>
    </rPh>
    <phoneticPr fontId="9"/>
  </si>
  <si>
    <t>施設長</t>
    <rPh sb="0" eb="3">
      <t>シセツチョウ</t>
    </rPh>
    <phoneticPr fontId="9"/>
  </si>
  <si>
    <t>火</t>
  </si>
  <si>
    <t>月</t>
  </si>
  <si>
    <t>日</t>
  </si>
  <si>
    <t>土</t>
  </si>
  <si>
    <t>金</t>
  </si>
  <si>
    <t>木</t>
  </si>
  <si>
    <t>水</t>
  </si>
  <si>
    <t>研修の種類</t>
    <rPh sb="0" eb="2">
      <t>ケンシュウ</t>
    </rPh>
    <rPh sb="3" eb="5">
      <t>シュルイ</t>
    </rPh>
    <phoneticPr fontId="9"/>
  </si>
  <si>
    <t>研修日時</t>
    <rPh sb="0" eb="2">
      <t>ケンシュウ</t>
    </rPh>
    <rPh sb="2" eb="4">
      <t>ニチジ</t>
    </rPh>
    <phoneticPr fontId="9"/>
  </si>
  <si>
    <t>対象職種・人数</t>
    <rPh sb="0" eb="2">
      <t>タイショウ</t>
    </rPh>
    <rPh sb="2" eb="4">
      <t>ショクシュ</t>
    </rPh>
    <rPh sb="5" eb="7">
      <t>ニンズウ</t>
    </rPh>
    <phoneticPr fontId="9"/>
  </si>
  <si>
    <t>研修内容</t>
  </si>
  <si>
    <t>場所</t>
    <rPh sb="0" eb="2">
      <t>バショ</t>
    </rPh>
    <phoneticPr fontId="9"/>
  </si>
  <si>
    <t>研修の実施記録の
保存の有無</t>
    <rPh sb="0" eb="2">
      <t>ケンシュウ</t>
    </rPh>
    <rPh sb="3" eb="5">
      <t>ジッシ</t>
    </rPh>
    <rPh sb="5" eb="7">
      <t>キロク</t>
    </rPh>
    <rPh sb="9" eb="11">
      <t>ホゾン</t>
    </rPh>
    <rPh sb="12" eb="14">
      <t>ウム</t>
    </rPh>
    <phoneticPr fontId="9"/>
  </si>
  <si>
    <t>欠席者に対する周知の方法</t>
    <rPh sb="0" eb="3">
      <t>ケッセキシャ</t>
    </rPh>
    <rPh sb="4" eb="5">
      <t>タイ</t>
    </rPh>
    <rPh sb="7" eb="9">
      <t>シュウチ</t>
    </rPh>
    <rPh sb="10" eb="12">
      <t>ホウホウ</t>
    </rPh>
    <phoneticPr fontId="9"/>
  </si>
  <si>
    <t>感染症及び
食中毒の予防及び
まん延の防止に
関する研修</t>
    <rPh sb="23" eb="24">
      <t>カン</t>
    </rPh>
    <rPh sb="26" eb="28">
      <t>ケンシュウ</t>
    </rPh>
    <phoneticPr fontId="9"/>
  </si>
  <si>
    <t>事故発生防止に
関する研修</t>
    <rPh sb="8" eb="9">
      <t>カン</t>
    </rPh>
    <rPh sb="11" eb="13">
      <t>ケンシュウ</t>
    </rPh>
    <phoneticPr fontId="9"/>
  </si>
  <si>
    <t>虐待・身体拘束に
関する研修</t>
    <rPh sb="0" eb="2">
      <t>ギャクタイ</t>
    </rPh>
    <rPh sb="3" eb="5">
      <t>シンタイ</t>
    </rPh>
    <rPh sb="5" eb="7">
      <t>コウソク</t>
    </rPh>
    <rPh sb="9" eb="10">
      <t>カン</t>
    </rPh>
    <rPh sb="12" eb="14">
      <t>ケンシュウ</t>
    </rPh>
    <phoneticPr fontId="9"/>
  </si>
  <si>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</si>
  <si>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対象職種・氏名</t>
    <rPh sb="0" eb="2">
      <t>タイショウ</t>
    </rPh>
    <rPh sb="2" eb="4">
      <t>ショクシュ</t>
    </rPh>
    <rPh sb="5" eb="7">
      <t>シメイ</t>
    </rPh>
    <phoneticPr fontId="9"/>
  </si>
  <si>
    <t>月</t>
    <rPh sb="0" eb="1">
      <t>ツキ</t>
    </rPh>
    <phoneticPr fontId="9"/>
  </si>
  <si>
    <t>衛生管理者</t>
    <rPh sb="0" eb="2">
      <t>エイセイ</t>
    </rPh>
    <rPh sb="2" eb="5">
      <t>カンリシャ</t>
    </rPh>
    <phoneticPr fontId="9"/>
  </si>
  <si>
    <t>衛生推進者</t>
    <rPh sb="0" eb="2">
      <t>エイセイ</t>
    </rPh>
    <rPh sb="2" eb="5">
      <t>スイシンシャ</t>
    </rPh>
    <phoneticPr fontId="9"/>
  </si>
  <si>
    <t>産業医</t>
    <rPh sb="0" eb="3">
      <t>サンギョウイ</t>
    </rPh>
    <phoneticPr fontId="9"/>
  </si>
  <si>
    <t>選任年月日</t>
    <phoneticPr fontId="9"/>
  </si>
  <si>
    <t>（５）衛生推進者の選任状況（労働者が常時10人以上50人未満の事業場のみ）</t>
    <phoneticPr fontId="9"/>
  </si>
  <si>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9"/>
  </si>
  <si>
    <t>予防対策</t>
    <rPh sb="0" eb="2">
      <t>ヨボウ</t>
    </rPh>
    <rPh sb="2" eb="4">
      <t>タイサク</t>
    </rPh>
    <phoneticPr fontId="9"/>
  </si>
  <si>
    <t>実施日（予定）</t>
    <phoneticPr fontId="9"/>
  </si>
  <si>
    <t>腰痛の発生有無</t>
    <rPh sb="5" eb="7">
      <t>ウム</t>
    </rPh>
    <phoneticPr fontId="9"/>
  </si>
  <si>
    <t>（労働者を常時50人以上使用している事業場のみ）</t>
  </si>
  <si>
    <t>（３）職員の腰痛対策</t>
  </si>
  <si>
    <t>（２）労働安全衛生法に基づくストレスチェックの状況</t>
  </si>
  <si>
    <t>※胸部X線検査</t>
    <rPh sb="1" eb="3">
      <t>キョウブ</t>
    </rPh>
    <rPh sb="4" eb="5">
      <t>セン</t>
    </rPh>
    <rPh sb="5" eb="7">
      <t>ケンサ</t>
    </rPh>
    <phoneticPr fontId="9"/>
  </si>
  <si>
    <t>※心電図検査</t>
    <rPh sb="1" eb="4">
      <t>シンデンズ</t>
    </rPh>
    <rPh sb="4" eb="6">
      <t>ケンサ</t>
    </rPh>
    <phoneticPr fontId="9"/>
  </si>
  <si>
    <t>※腹囲</t>
    <rPh sb="1" eb="3">
      <t>フクイ</t>
    </rPh>
    <phoneticPr fontId="9"/>
  </si>
  <si>
    <t>※血圧</t>
    <rPh sb="1" eb="3">
      <t>ケツアツ</t>
    </rPh>
    <phoneticPr fontId="9"/>
  </si>
  <si>
    <t>※聴力</t>
    <rPh sb="1" eb="3">
      <t>チョウリョク</t>
    </rPh>
    <phoneticPr fontId="9"/>
  </si>
  <si>
    <t>※視力</t>
    <rPh sb="1" eb="3">
      <t>シリョク</t>
    </rPh>
    <phoneticPr fontId="9"/>
  </si>
  <si>
    <t>※体重</t>
    <rPh sb="1" eb="3">
      <t>タイジュウ</t>
    </rPh>
    <phoneticPr fontId="9"/>
  </si>
  <si>
    <t>身長</t>
    <rPh sb="0" eb="2">
      <t>シンチョウ</t>
    </rPh>
    <phoneticPr fontId="9"/>
  </si>
  <si>
    <t>検査機関</t>
    <rPh sb="0" eb="2">
      <t>ケンサ</t>
    </rPh>
    <rPh sb="2" eb="4">
      <t>キカン</t>
    </rPh>
    <phoneticPr fontId="9"/>
  </si>
  <si>
    <t>実施日</t>
    <rPh sb="0" eb="3">
      <t>ジッシビ</t>
    </rPh>
    <phoneticPr fontId="9"/>
  </si>
  <si>
    <t>対象
人数</t>
    <rPh sb="0" eb="2">
      <t>タイショウ</t>
    </rPh>
    <rPh sb="3" eb="5">
      <t>ニンズウ</t>
    </rPh>
    <phoneticPr fontId="9"/>
  </si>
  <si>
    <t>対象職種</t>
    <rPh sb="0" eb="2">
      <t>タイショウ</t>
    </rPh>
    <rPh sb="2" eb="4">
      <t>ショクシュ</t>
    </rPh>
    <phoneticPr fontId="9"/>
  </si>
  <si>
    <t>実施しているものに○</t>
    <rPh sb="0" eb="2">
      <t>ジッシ</t>
    </rPh>
    <phoneticPr fontId="9"/>
  </si>
  <si>
    <t>検査内容</t>
    <rPh sb="0" eb="2">
      <t>ケンサ</t>
    </rPh>
    <rPh sb="2" eb="4">
      <t>ナイヨウ</t>
    </rPh>
    <phoneticPr fontId="9"/>
  </si>
  <si>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9"/>
  </si>
  <si>
    <t>胸部X線検査</t>
    <rPh sb="0" eb="2">
      <t>キョウブ</t>
    </rPh>
    <rPh sb="3" eb="4">
      <t>セン</t>
    </rPh>
    <rPh sb="4" eb="6">
      <t>ケンサ</t>
    </rPh>
    <phoneticPr fontId="9"/>
  </si>
  <si>
    <t>心電図検査</t>
    <rPh sb="0" eb="3">
      <t>シンデンズ</t>
    </rPh>
    <rPh sb="3" eb="5">
      <t>ケンサ</t>
    </rPh>
    <phoneticPr fontId="9"/>
  </si>
  <si>
    <t>腹囲</t>
    <rPh sb="0" eb="2">
      <t>フクイ</t>
    </rPh>
    <phoneticPr fontId="9"/>
  </si>
  <si>
    <t>※身長</t>
    <rPh sb="1" eb="3">
      <t>シンチョウ</t>
    </rPh>
    <phoneticPr fontId="9"/>
  </si>
  <si>
    <t>40歳未満の職員に対する健康診断（35歳を除く）</t>
    <rPh sb="3" eb="5">
      <t>ミマン</t>
    </rPh>
    <rPh sb="9" eb="10">
      <t>タイ</t>
    </rPh>
    <rPh sb="19" eb="20">
      <t>サイ</t>
    </rPh>
    <rPh sb="21" eb="22">
      <t>ノゾ</t>
    </rPh>
    <phoneticPr fontId="9"/>
  </si>
  <si>
    <t>雇い入れ時健康診断</t>
    <rPh sb="0" eb="3">
      <t>ヤトイイ</t>
    </rPh>
    <rPh sb="4" eb="5">
      <t>ジ</t>
    </rPh>
    <rPh sb="5" eb="7">
      <t>ケンコウ</t>
    </rPh>
    <rPh sb="7" eb="9">
      <t>シンダン</t>
    </rPh>
    <phoneticPr fontId="9"/>
  </si>
  <si>
    <t>検査項目の名称の前に※がついているものは必須項目です。</t>
    <phoneticPr fontId="9"/>
  </si>
  <si>
    <t>５．労働安全衛生</t>
    <rPh sb="2" eb="4">
      <t>ロウドウ</t>
    </rPh>
    <rPh sb="4" eb="6">
      <t>アンゼン</t>
    </rPh>
    <rPh sb="6" eb="8">
      <t>エイセイ</t>
    </rPh>
    <phoneticPr fontId="9"/>
  </si>
  <si>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</si>
  <si>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</si>
  <si>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整備状況</t>
    <rPh sb="0" eb="2">
      <t>セイビ</t>
    </rPh>
    <rPh sb="2" eb="4">
      <t>ジョウキョウ</t>
    </rPh>
    <phoneticPr fontId="2"/>
  </si>
  <si>
    <t>帳簿等</t>
    <rPh sb="0" eb="3">
      <t>チョウボトウ</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</si>
  <si>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</si>
  <si>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</si>
  <si>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</si>
  <si>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児童票</t>
  </si>
  <si>
    <t>保育課程</t>
    <phoneticPr fontId="2"/>
  </si>
  <si>
    <t>希望保育</t>
    <rPh sb="0" eb="2">
      <t>キボウ</t>
    </rPh>
    <rPh sb="2" eb="4">
      <t>ホイク</t>
    </rPh>
    <phoneticPr fontId="9"/>
  </si>
  <si>
    <t>休園</t>
    <rPh sb="0" eb="2">
      <t>キュウエン</t>
    </rPh>
    <phoneticPr fontId="9"/>
  </si>
  <si>
    <t>有</t>
    <rPh sb="0" eb="1">
      <t>ア</t>
    </rPh>
    <phoneticPr fontId="9"/>
  </si>
  <si>
    <t>児童出席簿</t>
  </si>
  <si>
    <t>指導計画</t>
    <phoneticPr fontId="2"/>
  </si>
  <si>
    <t>年間</t>
    <rPh sb="0" eb="2">
      <t>ネンカン</t>
    </rPh>
    <phoneticPr fontId="9"/>
  </si>
  <si>
    <t>月間</t>
    <rPh sb="0" eb="2">
      <t>ゲッカン</t>
    </rPh>
    <phoneticPr fontId="9"/>
  </si>
  <si>
    <t xml:space="preserve"> 保育所児童保育要録　</t>
    <rPh sb="1" eb="4">
      <t>ホイクショ</t>
    </rPh>
    <rPh sb="4" eb="6">
      <t>ジドウ</t>
    </rPh>
    <rPh sb="6" eb="8">
      <t>ホイク</t>
    </rPh>
    <rPh sb="8" eb="10">
      <t>ヨウロク</t>
    </rPh>
    <phoneticPr fontId="2"/>
  </si>
  <si>
    <t>週案</t>
    <rPh sb="0" eb="2">
      <t>シュウアン</t>
    </rPh>
    <phoneticPr fontId="9"/>
  </si>
  <si>
    <t>日案</t>
    <rPh sb="0" eb="1">
      <t>ニチ</t>
    </rPh>
    <rPh sb="1" eb="2">
      <t>アン</t>
    </rPh>
    <phoneticPr fontId="9"/>
  </si>
  <si>
    <t>保育日誌</t>
  </si>
  <si>
    <t>指導計画と兼用</t>
    <rPh sb="0" eb="2">
      <t>シドウ</t>
    </rPh>
    <rPh sb="2" eb="4">
      <t>ケイカク</t>
    </rPh>
    <rPh sb="5" eb="7">
      <t>ケンヨウ</t>
    </rPh>
    <phoneticPr fontId="9"/>
  </si>
  <si>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</si>
  <si>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</si>
  <si>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</si>
  <si>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</si>
  <si>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</si>
  <si>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</si>
  <si>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早朝</t>
    <rPh sb="0" eb="1">
      <t>ハヤ</t>
    </rPh>
    <rPh sb="1" eb="2">
      <t>アサ</t>
    </rPh>
    <phoneticPr fontId="2"/>
  </si>
  <si>
    <t>通常保育時間</t>
    <rPh sb="0" eb="2">
      <t>ツウジョウ</t>
    </rPh>
    <rPh sb="2" eb="4">
      <t>ホイク</t>
    </rPh>
    <rPh sb="4" eb="6">
      <t>ジカン</t>
    </rPh>
    <phoneticPr fontId="2"/>
  </si>
  <si>
    <t>延長</t>
    <rPh sb="0" eb="2">
      <t>エンチョウ</t>
    </rPh>
    <phoneticPr fontId="2"/>
  </si>
  <si>
    <t>平日</t>
    <rPh sb="0" eb="1">
      <t>ヒラ</t>
    </rPh>
    <rPh sb="1" eb="2">
      <t>ヒ</t>
    </rPh>
    <phoneticPr fontId="2"/>
  </si>
  <si>
    <t>標準</t>
    <rPh sb="0" eb="2">
      <t>ヒョウジュン</t>
    </rPh>
    <phoneticPr fontId="2"/>
  </si>
  <si>
    <t>：</t>
    <phoneticPr fontId="2"/>
  </si>
  <si>
    <t>～</t>
    <phoneticPr fontId="2"/>
  </si>
  <si>
    <t>（登園）</t>
    <rPh sb="1" eb="3">
      <t>トウエン</t>
    </rPh>
    <phoneticPr fontId="2"/>
  </si>
  <si>
    <t>（降園）</t>
    <rPh sb="1" eb="2">
      <t>オ</t>
    </rPh>
    <rPh sb="2" eb="3">
      <t>エン</t>
    </rPh>
    <phoneticPr fontId="2"/>
  </si>
  <si>
    <t>まで</t>
    <phoneticPr fontId="2"/>
  </si>
  <si>
    <t>有償・無償の別</t>
    <rPh sb="0" eb="2">
      <t>ユウショウ</t>
    </rPh>
    <rPh sb="3" eb="5">
      <t>ムショウ</t>
    </rPh>
    <rPh sb="6" eb="7">
      <t>ベツ</t>
    </rPh>
    <phoneticPr fontId="2"/>
  </si>
  <si>
    <t>無償</t>
    <rPh sb="0" eb="2">
      <t>ムショウ</t>
    </rPh>
    <phoneticPr fontId="9"/>
  </si>
  <si>
    <t>短時間</t>
    <rPh sb="0" eb="3">
      <t>タンジカン</t>
    </rPh>
    <phoneticPr fontId="2"/>
  </si>
  <si>
    <t>済</t>
    <rPh sb="0" eb="1">
      <t>スミ</t>
    </rPh>
    <phoneticPr fontId="9"/>
  </si>
  <si>
    <t>（</t>
    <phoneticPr fontId="2"/>
  </si>
  <si>
    <t>許可年月日：</t>
    <rPh sb="0" eb="2">
      <t>キョカ</t>
    </rPh>
    <rPh sb="2" eb="5">
      <t>ネンガッピ</t>
    </rPh>
    <phoneticPr fontId="2"/>
  </si>
  <si>
    <t>日</t>
    <rPh sb="0" eb="1">
      <t>ニチ</t>
    </rPh>
    <phoneticPr fontId="2"/>
  </si>
  <si>
    <t>未</t>
    <rPh sb="0" eb="1">
      <t>マ</t>
    </rPh>
    <phoneticPr fontId="9"/>
  </si>
  <si>
    <t>土曜日</t>
    <rPh sb="0" eb="3">
      <t>ドヨウビ</t>
    </rPh>
    <phoneticPr fontId="2"/>
  </si>
  <si>
    <t>（６）昼寝（午睡）の状況</t>
    <rPh sb="3" eb="5">
      <t>ヒルネ</t>
    </rPh>
    <rPh sb="6" eb="8">
      <t>ゴスイ</t>
    </rPh>
    <rPh sb="10" eb="12">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</si>
  <si>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</si>
  <si>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</si>
  <si>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</si>
  <si>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</si>
  <si>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9"/>
  </si>
  <si>
    <t>徴収無</t>
    <rPh sb="0" eb="2">
      <t>チョウシュウ</t>
    </rPh>
    <rPh sb="2" eb="3">
      <t>ナ</t>
    </rPh>
    <phoneticPr fontId="9"/>
  </si>
  <si>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</si>
  <si>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徴収している時間帯</t>
    <rPh sb="0" eb="2">
      <t>チョウシュウ</t>
    </rPh>
    <rPh sb="6" eb="9">
      <t>ジカンタイ</t>
    </rPh>
    <phoneticPr fontId="2"/>
  </si>
  <si>
    <t>料金</t>
    <rPh sb="0" eb="2">
      <t>リョウキン</t>
    </rPh>
    <phoneticPr fontId="2"/>
  </si>
  <si>
    <t>備考</t>
    <rPh sb="0" eb="2">
      <t>ビコウ</t>
    </rPh>
    <phoneticPr fontId="2"/>
  </si>
  <si>
    <t>円</t>
    <rPh sb="0" eb="1">
      <t>エン</t>
    </rPh>
    <phoneticPr fontId="2"/>
  </si>
  <si>
    <t>寝具等の負担</t>
    <rPh sb="0" eb="2">
      <t>シング</t>
    </rPh>
    <rPh sb="2" eb="3">
      <t>トウ</t>
    </rPh>
    <rPh sb="4" eb="6">
      <t>フタン</t>
    </rPh>
    <phoneticPr fontId="2"/>
  </si>
  <si>
    <t>施設</t>
    <rPh sb="0" eb="2">
      <t>シセツ</t>
    </rPh>
    <phoneticPr fontId="9"/>
  </si>
  <si>
    <t>保護者</t>
    <rPh sb="0" eb="3">
      <t>ホゴシャ</t>
    </rPh>
    <phoneticPr fontId="9"/>
  </si>
  <si>
    <t>宿泊保育の有無</t>
    <rPh sb="0" eb="2">
      <t>シュクハク</t>
    </rPh>
    <rPh sb="2" eb="4">
      <t>ホイク</t>
    </rPh>
    <rPh sb="5" eb="7">
      <t>ウム</t>
    </rPh>
    <phoneticPr fontId="2"/>
  </si>
  <si>
    <t>（３）延長保育の勤務体制</t>
    <rPh sb="3" eb="5">
      <t>エンチョウ</t>
    </rPh>
    <rPh sb="5" eb="7">
      <t>ホイク</t>
    </rPh>
    <rPh sb="8" eb="10">
      <t>キンム</t>
    </rPh>
    <rPh sb="10" eb="12">
      <t>タイセイ</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</si>
  <si>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</si>
  <si>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</si>
  <si>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</si>
  <si>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</si>
  <si>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</si>
  <si>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</si>
  <si>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場所</t>
    <rPh sb="0" eb="2">
      <t>バショ</t>
    </rPh>
    <phoneticPr fontId="2"/>
  </si>
  <si>
    <t>主催者</t>
    <rPh sb="0" eb="3">
      <t>シュサイシャ</t>
    </rPh>
    <phoneticPr fontId="2"/>
  </si>
  <si>
    <t>歳児</t>
    <rPh sb="0" eb="2">
      <t>サイジ</t>
    </rPh>
    <phoneticPr fontId="2"/>
  </si>
  <si>
    <t>有資格者</t>
    <phoneticPr fontId="2"/>
  </si>
  <si>
    <t>名配置</t>
    <rPh sb="0" eb="1">
      <t>メイ</t>
    </rPh>
    <rPh sb="1" eb="3">
      <t>ハイチ</t>
    </rPh>
    <phoneticPr fontId="2"/>
  </si>
  <si>
    <t>人</t>
    <rPh sb="0" eb="1">
      <t>ニン</t>
    </rPh>
    <phoneticPr fontId="2"/>
  </si>
  <si>
    <t>人）</t>
    <rPh sb="0" eb="1">
      <t>ニン</t>
    </rPh>
    <phoneticPr fontId="2"/>
  </si>
  <si>
    <t>①児童虐待防止に対する取り組み</t>
    <phoneticPr fontId="9"/>
  </si>
  <si>
    <t>苦情受付窓口の
設置状況</t>
    <rPh sb="10" eb="12">
      <t>ジョウキョウ</t>
    </rPh>
    <phoneticPr fontId="9"/>
  </si>
  <si>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</si>
  <si>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</si>
  <si>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</si>
  <si>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</si>
  <si>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第三者委員の
設置状況</t>
    <rPh sb="0" eb="3">
      <t>ダイサンシャ</t>
    </rPh>
    <rPh sb="3" eb="5">
      <t>イイン</t>
    </rPh>
    <rPh sb="9" eb="11">
      <t>ジョウキョウ</t>
    </rPh>
    <phoneticPr fontId="9"/>
  </si>
  <si>
    <t>職・資格等</t>
    <rPh sb="0" eb="1">
      <t>ショク</t>
    </rPh>
    <rPh sb="2" eb="4">
      <t>シカク</t>
    </rPh>
    <rPh sb="4" eb="5">
      <t>トウ</t>
    </rPh>
    <phoneticPr fontId="9"/>
  </si>
  <si>
    <t>②感染症予防対策の状況</t>
    <phoneticPr fontId="9"/>
  </si>
  <si>
    <t>職・資格等の例示</t>
    <rPh sb="0" eb="1">
      <t>ショク</t>
    </rPh>
    <rPh sb="2" eb="5">
      <t>シカクトウ</t>
    </rPh>
    <rPh sb="6" eb="8">
      <t>レイジ</t>
    </rPh>
    <phoneticPr fontId="7"/>
  </si>
  <si>
    <t>①評議員(理事は除く)　　②監事　　③民生委員・児童委員　　④大学教授　　⑤弁護士　など。</t>
    <phoneticPr fontId="9"/>
  </si>
  <si>
    <t>利用者への周知</t>
    <rPh sb="0" eb="3">
      <t>リヨウシャ</t>
    </rPh>
    <rPh sb="5" eb="7">
      <t>シュウチ</t>
    </rPh>
    <phoneticPr fontId="7"/>
  </si>
  <si>
    <t>①周知方法</t>
    <rPh sb="1" eb="3">
      <t>シュウチ</t>
    </rPh>
    <rPh sb="3" eb="5">
      <t>ホウホウ</t>
    </rPh>
    <phoneticPr fontId="9"/>
  </si>
  <si>
    <t>施設掲示板に掲示</t>
    <rPh sb="0" eb="2">
      <t>シセツ</t>
    </rPh>
    <rPh sb="2" eb="5">
      <t>ケイジバン</t>
    </rPh>
    <rPh sb="6" eb="8">
      <t>ケイジ</t>
    </rPh>
    <phoneticPr fontId="9"/>
  </si>
  <si>
    <t>パンフレット配布</t>
    <rPh sb="6" eb="8">
      <t>ハイフ</t>
    </rPh>
    <phoneticPr fontId="9"/>
  </si>
  <si>
    <t>　　　　　 　　　　　</t>
    <phoneticPr fontId="9"/>
  </si>
  <si>
    <t>重要事項説明書、契約書に記載</t>
    <rPh sb="0" eb="2">
      <t>ジュウヨウ</t>
    </rPh>
    <rPh sb="2" eb="4">
      <t>ジコウ</t>
    </rPh>
    <rPh sb="4" eb="7">
      <t>セツメイショ</t>
    </rPh>
    <rPh sb="8" eb="11">
      <t>ケイヤクショ</t>
    </rPh>
    <rPh sb="12" eb="14">
      <t>キサイ</t>
    </rPh>
    <phoneticPr fontId="9"/>
  </si>
  <si>
    <t>その他（</t>
    <rPh sb="2" eb="3">
      <t>タ</t>
    </rPh>
    <phoneticPr fontId="9"/>
  </si>
  <si>
    <t>②周知内容</t>
    <rPh sb="1" eb="3">
      <t>シュウチ</t>
    </rPh>
    <rPh sb="3" eb="5">
      <t>ナイヨウ</t>
    </rPh>
    <phoneticPr fontId="9"/>
  </si>
  <si>
    <t xml:space="preserve"> 受付窓口の氏名</t>
    <phoneticPr fontId="9"/>
  </si>
  <si>
    <t xml:space="preserve"> 第三者委員の連絡先</t>
    <phoneticPr fontId="9"/>
  </si>
  <si>
    <t xml:space="preserve"> 県運営適正化委員会の連絡先</t>
    <phoneticPr fontId="9"/>
  </si>
  <si>
    <t xml:space="preserve"> その他（</t>
    <phoneticPr fontId="9"/>
  </si>
  <si>
    <t>結果の公表
（苦情が無い場合、
その旨も含む）</t>
    <phoneticPr fontId="9"/>
  </si>
  <si>
    <t>①公表方法</t>
    <rPh sb="1" eb="3">
      <t>コウヒョウ</t>
    </rPh>
    <rPh sb="3" eb="5">
      <t>ホウホウ</t>
    </rPh>
    <phoneticPr fontId="9"/>
  </si>
  <si>
    <t>④児童の危険防止の配慮</t>
  </si>
  <si>
    <t>ホームページの活用</t>
    <phoneticPr fontId="9"/>
  </si>
  <si>
    <t>広報誌の活用</t>
    <phoneticPr fontId="9"/>
  </si>
  <si>
    <t>事業報告書への記載</t>
    <phoneticPr fontId="9"/>
  </si>
  <si>
    <t>②公表時期</t>
    <rPh sb="1" eb="3">
      <t>コウヒョウ</t>
    </rPh>
    <rPh sb="3" eb="5">
      <t>ジキ</t>
    </rPh>
    <phoneticPr fontId="9"/>
  </si>
  <si>
    <t>回</t>
    <rPh sb="0" eb="1">
      <t>カイ</t>
    </rPh>
    <phoneticPr fontId="9"/>
  </si>
  <si>
    <t>／</t>
    <phoneticPr fontId="9"/>
  </si>
  <si>
    <t>個人情報に関するものを除き、実績を定期的に公表することが必要。</t>
    <rPh sb="28" eb="30">
      <t>ヒツヨウ</t>
    </rPh>
    <phoneticPr fontId="9"/>
  </si>
  <si>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</si>
  <si>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9"/>
  </si>
  <si>
    <t>実施状況</t>
    <rPh sb="0" eb="2">
      <t>ジッシ</t>
    </rPh>
    <rPh sb="2" eb="4">
      <t>ジョウキョウ</t>
    </rPh>
    <phoneticPr fontId="2"/>
  </si>
  <si>
    <t>一般</t>
    <rPh sb="0" eb="2">
      <t>イッパン</t>
    </rPh>
    <phoneticPr fontId="9"/>
  </si>
  <si>
    <t>歯科</t>
    <rPh sb="0" eb="2">
      <t>シカ</t>
    </rPh>
    <phoneticPr fontId="9"/>
  </si>
  <si>
    <t>実施年月日</t>
  </si>
  <si>
    <t>児童数</t>
    <rPh sb="0" eb="2">
      <t>ジドウ</t>
    </rPh>
    <rPh sb="2" eb="3">
      <t>スウ</t>
    </rPh>
    <phoneticPr fontId="2"/>
  </si>
  <si>
    <t>新規児童数</t>
    <rPh sb="0" eb="2">
      <t>シンキ</t>
    </rPh>
    <rPh sb="2" eb="5">
      <t>ジドウスウ</t>
    </rPh>
    <phoneticPr fontId="9"/>
  </si>
  <si>
    <t>受診者数</t>
    <rPh sb="0" eb="3">
      <t>ジュシンシャ</t>
    </rPh>
    <rPh sb="3" eb="4">
      <t>スウ</t>
    </rPh>
    <phoneticPr fontId="2"/>
  </si>
  <si>
    <t>記録の有無</t>
    <rPh sb="0" eb="2">
      <t>キロク</t>
    </rPh>
    <rPh sb="3" eb="5">
      <t>ウム</t>
    </rPh>
    <phoneticPr fontId="2"/>
  </si>
  <si>
    <t>医師の認印有無</t>
    <rPh sb="0" eb="2">
      <t>イシ</t>
    </rPh>
    <rPh sb="3" eb="5">
      <t>ミトメイン</t>
    </rPh>
    <rPh sb="5" eb="7">
      <t>ウム</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</si>
  <si>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</si>
  <si>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</si>
  <si>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</si>
  <si>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</si>
  <si>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脊椎</t>
    <rPh sb="0" eb="1">
      <t>セ</t>
    </rPh>
    <rPh sb="1" eb="2">
      <t>シイ</t>
    </rPh>
    <phoneticPr fontId="2"/>
  </si>
  <si>
    <t>胸郭</t>
    <phoneticPr fontId="2"/>
  </si>
  <si>
    <t>視力</t>
    <rPh sb="0" eb="2">
      <t>シリョク</t>
    </rPh>
    <phoneticPr fontId="2"/>
  </si>
  <si>
    <t>聴力</t>
    <rPh sb="0" eb="2">
      <t>チョウリョク</t>
    </rPh>
    <phoneticPr fontId="2"/>
  </si>
  <si>
    <t>眼の疾病</t>
    <rPh sb="0" eb="1">
      <t>メ</t>
    </rPh>
    <rPh sb="2" eb="4">
      <t>シッペイ</t>
    </rPh>
    <phoneticPr fontId="2"/>
  </si>
  <si>
    <t>耳鼻咽喉疾患</t>
    <rPh sb="0" eb="2">
      <t>ジビ</t>
    </rPh>
    <rPh sb="2" eb="4">
      <t>インコウ</t>
    </rPh>
    <rPh sb="4" eb="6">
      <t>シッカン</t>
    </rPh>
    <phoneticPr fontId="2"/>
  </si>
  <si>
    <t>皮膚疾患</t>
    <rPh sb="0" eb="2">
      <t>ヒフ</t>
    </rPh>
    <rPh sb="2" eb="4">
      <t>シッカン</t>
    </rPh>
    <phoneticPr fontId="2"/>
  </si>
  <si>
    <t>心臓疾患</t>
    <rPh sb="0" eb="2">
      <t>シンゾウ</t>
    </rPh>
    <rPh sb="2" eb="4">
      <t>シッカン</t>
    </rPh>
    <phoneticPr fontId="2"/>
  </si>
  <si>
    <t>尿</t>
    <rPh sb="0" eb="1">
      <t>ニョウ</t>
    </rPh>
    <phoneticPr fontId="2"/>
  </si>
  <si>
    <t>四肢の状態</t>
    <rPh sb="0" eb="2">
      <t>シシ</t>
    </rPh>
    <rPh sb="3" eb="5">
      <t>ジョウタイ</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</si>
  <si>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</si>
  <si>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</si>
  <si>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</si>
  <si>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</si>
  <si>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</si>
  <si>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対応方法</t>
    <rPh sb="0" eb="2">
      <t>タイオウ</t>
    </rPh>
    <rPh sb="2" eb="4">
      <t>ホウホウ</t>
    </rPh>
    <phoneticPr fontId="2"/>
  </si>
  <si>
    <t>健康診断の回数の増加</t>
    <rPh sb="0" eb="2">
      <t>ケンコウ</t>
    </rPh>
    <rPh sb="2" eb="4">
      <t>シンダン</t>
    </rPh>
    <rPh sb="5" eb="7">
      <t>カイスウ</t>
    </rPh>
    <rPh sb="8" eb="10">
      <t>ゾウカ</t>
    </rPh>
    <phoneticPr fontId="2"/>
  </si>
  <si>
    <t>嘱託医での対応</t>
    <rPh sb="0" eb="3">
      <t>ショクタクイ</t>
    </rPh>
    <rPh sb="5" eb="7">
      <t>タイオウ</t>
    </rPh>
    <phoneticPr fontId="2"/>
  </si>
  <si>
    <t>対応の有無</t>
    <rPh sb="0" eb="2">
      <t>タイオウ</t>
    </rPh>
    <rPh sb="3" eb="5">
      <t>ウム</t>
    </rPh>
    <phoneticPr fontId="2"/>
  </si>
  <si>
    <t>その他（</t>
    <rPh sb="2" eb="3">
      <t>タ</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</si>
  <si>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9"/>
  </si>
  <si>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</si>
  <si>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</si>
  <si>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9"/>
  </si>
  <si>
    <t>保護者同意の
有無</t>
    <rPh sb="0" eb="3">
      <t>ホゴシャ</t>
    </rPh>
    <rPh sb="3" eb="5">
      <t>ドウイ</t>
    </rPh>
    <rPh sb="7" eb="9">
      <t>ウム</t>
    </rPh>
    <phoneticPr fontId="9"/>
  </si>
  <si>
    <t>市町村との
事前協議の有無</t>
    <phoneticPr fontId="9"/>
  </si>
  <si>
    <t>入所児</t>
    <rPh sb="0" eb="2">
      <t>ニュウショ</t>
    </rPh>
    <rPh sb="2" eb="3">
      <t>ジ</t>
    </rPh>
    <phoneticPr fontId="9"/>
  </si>
  <si>
    <t>私的契約児</t>
    <rPh sb="0" eb="2">
      <t>シテキ</t>
    </rPh>
    <rPh sb="2" eb="4">
      <t>ケイヤク</t>
    </rPh>
    <rPh sb="4" eb="5">
      <t>ジ</t>
    </rPh>
    <phoneticPr fontId="9"/>
  </si>
  <si>
    <t>（例）外部講師委託料</t>
    <rPh sb="1" eb="2">
      <t>レイ</t>
    </rPh>
    <rPh sb="3" eb="5">
      <t>ガイブ</t>
    </rPh>
    <rPh sb="5" eb="7">
      <t>コウシ</t>
    </rPh>
    <rPh sb="7" eb="9">
      <t>イタク</t>
    </rPh>
    <rPh sb="9" eb="10">
      <t>リョウ</t>
    </rPh>
    <phoneticPr fontId="9"/>
  </si>
  <si>
    <t>単位</t>
    <rPh sb="0" eb="2">
      <t>タンイ</t>
    </rPh>
    <phoneticPr fontId="9"/>
  </si>
  <si>
    <t>（例）絵本代</t>
    <rPh sb="1" eb="2">
      <t>レイ</t>
    </rPh>
    <rPh sb="3" eb="5">
      <t>エホン</t>
    </rPh>
    <rPh sb="5" eb="6">
      <t>ダイ</t>
    </rPh>
    <phoneticPr fontId="9"/>
  </si>
  <si>
    <t>月額500</t>
    <rPh sb="0" eb="2">
      <t>ツキガク</t>
    </rPh>
    <phoneticPr fontId="9"/>
  </si>
  <si>
    <t>月額500</t>
    <rPh sb="0" eb="2">
      <t>ゲツガク</t>
    </rPh>
    <phoneticPr fontId="9"/>
  </si>
  <si>
    <t>（例）ティッシュ</t>
    <rPh sb="1" eb="2">
      <t>レイ</t>
    </rPh>
    <phoneticPr fontId="9"/>
  </si>
  <si>
    <t>（３）私的契約児の保育料について（該当する場合のみ）</t>
    <rPh sb="9" eb="12">
      <t>ホイクリョウ</t>
    </rPh>
    <rPh sb="17" eb="19">
      <t>ガイトウ</t>
    </rPh>
    <rPh sb="21" eb="23">
      <t>バアイ</t>
    </rPh>
    <phoneticPr fontId="9"/>
  </si>
  <si>
    <t>月額</t>
    <rPh sb="0" eb="2">
      <t>ツキガク</t>
    </rPh>
    <phoneticPr fontId="9"/>
  </si>
  <si>
    <t>（１）給食に関する方針等</t>
    <rPh sb="3" eb="5">
      <t>キュウショク</t>
    </rPh>
    <rPh sb="6" eb="7">
      <t>カン</t>
    </rPh>
    <rPh sb="9" eb="11">
      <t>ホウシン</t>
    </rPh>
    <rPh sb="11" eb="12">
      <t>トウ</t>
    </rPh>
    <phoneticPr fontId="9"/>
  </si>
  <si>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9"/>
  </si>
  <si>
    <t>③「食育」の実践、家庭への働きかけなどの工夫について</t>
    <rPh sb="2" eb="3">
      <t>ショク</t>
    </rPh>
    <rPh sb="3" eb="4">
      <t>イク</t>
    </rPh>
    <rPh sb="6" eb="8">
      <t>ジッセン</t>
    </rPh>
    <rPh sb="9" eb="11">
      <t>カテイ</t>
    </rPh>
    <rPh sb="13" eb="14">
      <t>ハタラ</t>
    </rPh>
    <rPh sb="20" eb="22">
      <t>クフウ</t>
    </rPh>
    <phoneticPr fontId="9"/>
  </si>
  <si>
    <t>④食育計画の策定状況</t>
    <rPh sb="1" eb="2">
      <t>ショク</t>
    </rPh>
    <rPh sb="2" eb="3">
      <t>イク</t>
    </rPh>
    <rPh sb="3" eb="5">
      <t>ケイカク</t>
    </rPh>
    <rPh sb="6" eb="8">
      <t>サクテイ</t>
    </rPh>
    <rPh sb="8" eb="10">
      <t>ジョウキョウ</t>
    </rPh>
    <phoneticPr fontId="9"/>
  </si>
  <si>
    <t>保育課程に位置づけている</t>
    <phoneticPr fontId="9"/>
  </si>
  <si>
    <t>食育のみの計画を策定</t>
    <rPh sb="0" eb="2">
      <t>ショクイク</t>
    </rPh>
    <rPh sb="5" eb="7">
      <t>ケイカク</t>
    </rPh>
    <rPh sb="8" eb="10">
      <t>サクテイ</t>
    </rPh>
    <phoneticPr fontId="9"/>
  </si>
  <si>
    <t>作成していない</t>
    <rPh sb="0" eb="2">
      <t>サクセイ</t>
    </rPh>
    <phoneticPr fontId="9"/>
  </si>
  <si>
    <t>②必要な栄養素の摂取方法の考慮について</t>
    <rPh sb="1" eb="3">
      <t>ヒツヨウ</t>
    </rPh>
    <rPh sb="4" eb="7">
      <t>エイヨウソ</t>
    </rPh>
    <rPh sb="8" eb="10">
      <t>セッシュ</t>
    </rPh>
    <rPh sb="10" eb="12">
      <t>ホウホウ</t>
    </rPh>
    <rPh sb="13" eb="15">
      <t>コウリョ</t>
    </rPh>
    <phoneticPr fontId="9"/>
  </si>
  <si>
    <t>（２）給食の状況</t>
    <rPh sb="3" eb="5">
      <t>キュウショク</t>
    </rPh>
    <rPh sb="6" eb="8">
      <t>ジョウキョウ</t>
    </rPh>
    <phoneticPr fontId="9"/>
  </si>
  <si>
    <t>①献立</t>
    <rPh sb="1" eb="2">
      <t>ケン</t>
    </rPh>
    <rPh sb="2" eb="3">
      <t>リツ</t>
    </rPh>
    <phoneticPr fontId="9"/>
  </si>
  <si>
    <t>献立作成者</t>
    <rPh sb="0" eb="2">
      <t>コンダテ</t>
    </rPh>
    <rPh sb="2" eb="5">
      <t>サクセイシャ</t>
    </rPh>
    <phoneticPr fontId="9"/>
  </si>
  <si>
    <t>独自（</t>
    <rPh sb="0" eb="2">
      <t>ドクジ</t>
    </rPh>
    <phoneticPr fontId="9"/>
  </si>
  <si>
    <t>市町村の栄養士</t>
    <rPh sb="0" eb="3">
      <t>シチョウソン</t>
    </rPh>
    <rPh sb="4" eb="7">
      <t>エイヨウシ</t>
    </rPh>
    <phoneticPr fontId="9"/>
  </si>
  <si>
    <t>委託業務先</t>
    <rPh sb="0" eb="2">
      <t>イタク</t>
    </rPh>
    <rPh sb="2" eb="4">
      <t>ギョウム</t>
    </rPh>
    <rPh sb="4" eb="5">
      <t>サキ</t>
    </rPh>
    <phoneticPr fontId="9"/>
  </si>
  <si>
    <t>献立表の整備有無</t>
    <rPh sb="0" eb="3">
      <t>コンダテヒョウ</t>
    </rPh>
    <rPh sb="4" eb="6">
      <t>セイビ</t>
    </rPh>
    <rPh sb="6" eb="8">
      <t>ウム</t>
    </rPh>
    <phoneticPr fontId="9"/>
  </si>
  <si>
    <t>献立表の
施設長決裁の有無</t>
    <rPh sb="0" eb="3">
      <t>コンダテヒョウ</t>
    </rPh>
    <rPh sb="5" eb="8">
      <t>シセツチョウ</t>
    </rPh>
    <rPh sb="8" eb="10">
      <t>ケッサイ</t>
    </rPh>
    <rPh sb="11" eb="13">
      <t>ウム</t>
    </rPh>
    <phoneticPr fontId="9"/>
  </si>
  <si>
    <t>献立表の保護者への
配布状況</t>
    <rPh sb="12" eb="14">
      <t>ジョウキョウ</t>
    </rPh>
    <phoneticPr fontId="9"/>
  </si>
  <si>
    <t>献立サンプルの
掲示有無</t>
    <rPh sb="10" eb="12">
      <t>ウム</t>
    </rPh>
    <phoneticPr fontId="9"/>
  </si>
  <si>
    <t>お弁当日の実施状況</t>
    <rPh sb="1" eb="3">
      <t>ベントウ</t>
    </rPh>
    <rPh sb="3" eb="4">
      <t>ビ</t>
    </rPh>
    <rPh sb="5" eb="7">
      <t>ジッシ</t>
    </rPh>
    <rPh sb="7" eb="9">
      <t>ジョウキョウ</t>
    </rPh>
    <phoneticPr fontId="9"/>
  </si>
  <si>
    <t>アレルギー除去食への
配慮</t>
    <rPh sb="5" eb="8">
      <t>ジョキョショク</t>
    </rPh>
    <rPh sb="11" eb="13">
      <t>ハイリョ</t>
    </rPh>
    <phoneticPr fontId="9"/>
  </si>
  <si>
    <t>確認方法：</t>
    <rPh sb="0" eb="2">
      <t>カクニン</t>
    </rPh>
    <rPh sb="2" eb="4">
      <t>ホウホウ</t>
    </rPh>
    <phoneticPr fontId="9"/>
  </si>
  <si>
    <t>医師からの生活管理指導表</t>
    <phoneticPr fontId="9"/>
  </si>
  <si>
    <t>該当なし</t>
    <rPh sb="0" eb="2">
      <t>ガイトウ</t>
    </rPh>
    <phoneticPr fontId="9"/>
  </si>
  <si>
    <t>②給与栄養量</t>
    <rPh sb="1" eb="3">
      <t>キュウヨ</t>
    </rPh>
    <rPh sb="3" eb="6">
      <t>エイヨウリョウ</t>
    </rPh>
    <phoneticPr fontId="9"/>
  </si>
  <si>
    <t>給与栄養目標量の設定方法</t>
    <rPh sb="0" eb="2">
      <t>キュウヨ</t>
    </rPh>
    <rPh sb="2" eb="4">
      <t>エイヨウ</t>
    </rPh>
    <rPh sb="4" eb="6">
      <t>モクヒョウ</t>
    </rPh>
    <rPh sb="6" eb="7">
      <t>リョウ</t>
    </rPh>
    <rPh sb="8" eb="10">
      <t>セッテイ</t>
    </rPh>
    <rPh sb="10" eb="12">
      <t>ホウホウ</t>
    </rPh>
    <phoneticPr fontId="9"/>
  </si>
  <si>
    <t>園で設定</t>
    <rPh sb="0" eb="1">
      <t>エン</t>
    </rPh>
    <rPh sb="2" eb="4">
      <t>セッテイ</t>
    </rPh>
    <phoneticPr fontId="9"/>
  </si>
  <si>
    <t>市町村立園に準ずる</t>
    <rPh sb="0" eb="3">
      <t>シチョウソン</t>
    </rPh>
    <rPh sb="3" eb="4">
      <t>リツ</t>
    </rPh>
    <rPh sb="4" eb="5">
      <t>エン</t>
    </rPh>
    <rPh sb="6" eb="7">
      <t>ジュン</t>
    </rPh>
    <phoneticPr fontId="9"/>
  </si>
  <si>
    <t>県の目標例に準ずる</t>
    <rPh sb="0" eb="1">
      <t>ケン</t>
    </rPh>
    <rPh sb="2" eb="4">
      <t>モクヒョウ</t>
    </rPh>
    <rPh sb="4" eb="5">
      <t>レイ</t>
    </rPh>
    <rPh sb="6" eb="7">
      <t>ジュン</t>
    </rPh>
    <phoneticPr fontId="9"/>
  </si>
  <si>
    <t>給与栄養量は
目標に達していますか</t>
    <phoneticPr fontId="9"/>
  </si>
  <si>
    <t>はい</t>
    <phoneticPr fontId="9"/>
  </si>
  <si>
    <t>給与栄養量の
計算の実施状況</t>
    <rPh sb="0" eb="2">
      <t>キュウヨ</t>
    </rPh>
    <rPh sb="2" eb="4">
      <t>エイヨウ</t>
    </rPh>
    <rPh sb="4" eb="5">
      <t>リョウ</t>
    </rPh>
    <rPh sb="7" eb="9">
      <t>ケイサン</t>
    </rPh>
    <rPh sb="10" eb="12">
      <t>ジッシ</t>
    </rPh>
    <rPh sb="12" eb="14">
      <t>ジョウキョウ</t>
    </rPh>
    <phoneticPr fontId="9"/>
  </si>
  <si>
    <t>実施している</t>
    <rPh sb="0" eb="2">
      <t>ジッシ</t>
    </rPh>
    <phoneticPr fontId="9"/>
  </si>
  <si>
    <t>実施していない</t>
    <rPh sb="0" eb="2">
      <t>ジッシ</t>
    </rPh>
    <phoneticPr fontId="9"/>
  </si>
  <si>
    <t>いいえ</t>
    <phoneticPr fontId="9"/>
  </si>
  <si>
    <t>区分</t>
    <rPh sb="0" eb="2">
      <t>クブン</t>
    </rPh>
    <phoneticPr fontId="9"/>
  </si>
  <si>
    <t>エネルギー</t>
    <phoneticPr fontId="9"/>
  </si>
  <si>
    <t>たんぱく質</t>
    <rPh sb="4" eb="5">
      <t>シツ</t>
    </rPh>
    <phoneticPr fontId="9"/>
  </si>
  <si>
    <t>脂質</t>
    <rPh sb="0" eb="2">
      <t>シシツ</t>
    </rPh>
    <phoneticPr fontId="9"/>
  </si>
  <si>
    <t>カルシウム</t>
    <phoneticPr fontId="9"/>
  </si>
  <si>
    <t>鉄</t>
    <rPh sb="0" eb="1">
      <t>テツ</t>
    </rPh>
    <phoneticPr fontId="9"/>
  </si>
  <si>
    <t>食塩相当量</t>
    <phoneticPr fontId="9"/>
  </si>
  <si>
    <t>期間</t>
    <rPh sb="0" eb="2">
      <t>キカン</t>
    </rPh>
    <phoneticPr fontId="9"/>
  </si>
  <si>
    <t>１．同様の資料があれば、代替として添付してください。</t>
    <rPh sb="2" eb="3">
      <t>オナ</t>
    </rPh>
    <phoneticPr fontId="9"/>
  </si>
  <si>
    <t>２．各保育所において定めた給与栄養目標量を記入してください。</t>
    <rPh sb="15" eb="17">
      <t>エイヨウ</t>
    </rPh>
    <rPh sb="17" eb="19">
      <t>モクヒョウ</t>
    </rPh>
    <rPh sb="19" eb="20">
      <t>リョウ</t>
    </rPh>
    <rPh sb="21" eb="23">
      <t>キニュウ</t>
    </rPh>
    <phoneticPr fontId="9"/>
  </si>
  <si>
    <t>食品群別目標量の設定方法</t>
    <phoneticPr fontId="9"/>
  </si>
  <si>
    <t>食品群別平均給与量は
目標に達していますか</t>
    <phoneticPr fontId="9"/>
  </si>
  <si>
    <t>食品群別平均給与量の
計算の実施状況</t>
    <rPh sb="11" eb="13">
      <t>ケイサン</t>
    </rPh>
    <rPh sb="14" eb="16">
      <t>ジッシ</t>
    </rPh>
    <rPh sb="16" eb="18">
      <t>ジョウキョウ</t>
    </rPh>
    <phoneticPr fontId="9"/>
  </si>
  <si>
    <t>肉類</t>
    <rPh sb="0" eb="2">
      <t>ニクルイ</t>
    </rPh>
    <phoneticPr fontId="9"/>
  </si>
  <si>
    <t>魚介類</t>
    <rPh sb="0" eb="3">
      <t>ギョカイルイ</t>
    </rPh>
    <phoneticPr fontId="9"/>
  </si>
  <si>
    <t>卵類</t>
    <rPh sb="0" eb="2">
      <t>タマゴルイ</t>
    </rPh>
    <phoneticPr fontId="9"/>
  </si>
  <si>
    <t>大豆製品</t>
    <rPh sb="0" eb="2">
      <t>ダイズ</t>
    </rPh>
    <rPh sb="2" eb="4">
      <t>セイヒン</t>
    </rPh>
    <phoneticPr fontId="9"/>
  </si>
  <si>
    <t>牛乳</t>
    <rPh sb="0" eb="2">
      <t>ギュウニュウ</t>
    </rPh>
    <phoneticPr fontId="9"/>
  </si>
  <si>
    <t>乳製品</t>
    <rPh sb="0" eb="3">
      <t>ニュウセイヒン</t>
    </rPh>
    <phoneticPr fontId="9"/>
  </si>
  <si>
    <t>藻類</t>
    <rPh sb="0" eb="1">
      <t>モ</t>
    </rPh>
    <rPh sb="1" eb="2">
      <t>ルイ</t>
    </rPh>
    <phoneticPr fontId="9"/>
  </si>
  <si>
    <t>緑黄色
野菜</t>
    <rPh sb="0" eb="3">
      <t>リョクオウショク</t>
    </rPh>
    <rPh sb="4" eb="6">
      <t>ヤサイ</t>
    </rPh>
    <phoneticPr fontId="9"/>
  </si>
  <si>
    <t>その他の
野菜</t>
    <rPh sb="2" eb="3">
      <t>タ</t>
    </rPh>
    <rPh sb="5" eb="7">
      <t>ヤサイ</t>
    </rPh>
    <phoneticPr fontId="9"/>
  </si>
  <si>
    <t>果実</t>
    <rPh sb="0" eb="2">
      <t>カジツ</t>
    </rPh>
    <phoneticPr fontId="9"/>
  </si>
  <si>
    <t>穀類</t>
    <rPh sb="0" eb="2">
      <t>コクルイ</t>
    </rPh>
    <phoneticPr fontId="9"/>
  </si>
  <si>
    <t>いも類</t>
    <rPh sb="2" eb="3">
      <t>ルイ</t>
    </rPh>
    <phoneticPr fontId="9"/>
  </si>
  <si>
    <t>砂糖類</t>
    <rPh sb="0" eb="3">
      <t>サトウルイ</t>
    </rPh>
    <phoneticPr fontId="9"/>
  </si>
  <si>
    <t>菓子類</t>
    <rPh sb="0" eb="2">
      <t>カシ</t>
    </rPh>
    <rPh sb="2" eb="3">
      <t>ルイ</t>
    </rPh>
    <phoneticPr fontId="9"/>
  </si>
  <si>
    <t>油脂類</t>
    <rPh sb="0" eb="2">
      <t>ユシ</t>
    </rPh>
    <rPh sb="2" eb="3">
      <t>ルイ</t>
    </rPh>
    <phoneticPr fontId="9"/>
  </si>
  <si>
    <t>２．各保育所において定めた食品群別目標量を記入してください。</t>
    <rPh sb="13" eb="16">
      <t>ショクヒングン</t>
    </rPh>
    <rPh sb="16" eb="17">
      <t>ベツ</t>
    </rPh>
    <rPh sb="17" eb="19">
      <t>モクヒョウ</t>
    </rPh>
    <rPh sb="19" eb="20">
      <t>リョウ</t>
    </rPh>
    <rPh sb="21" eb="23">
      <t>キニュウ</t>
    </rPh>
    <phoneticPr fontId="9"/>
  </si>
  <si>
    <t>④給食実施状況</t>
    <rPh sb="1" eb="3">
      <t>キュウショク</t>
    </rPh>
    <rPh sb="3" eb="5">
      <t>ジッシ</t>
    </rPh>
    <rPh sb="5" eb="7">
      <t>ジョウキョウ</t>
    </rPh>
    <phoneticPr fontId="9"/>
  </si>
  <si>
    <t>・給食費について</t>
    <rPh sb="1" eb="4">
      <t>キュウショクヒ</t>
    </rPh>
    <phoneticPr fontId="9"/>
  </si>
  <si>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</si>
  <si>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</si>
  <si>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</si>
  <si>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</si>
  <si>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9"/>
  </si>
  <si>
    <t>年齢</t>
    <rPh sb="0" eb="2">
      <t>ネンレイ</t>
    </rPh>
    <phoneticPr fontId="9"/>
  </si>
  <si>
    <t>時間</t>
    <rPh sb="0" eb="2">
      <t>ジカン</t>
    </rPh>
    <phoneticPr fontId="9"/>
  </si>
  <si>
    <t>時</t>
    <rPh sb="0" eb="1">
      <t>ジ</t>
    </rPh>
    <phoneticPr fontId="9"/>
  </si>
  <si>
    <t>分</t>
    <rPh sb="0" eb="1">
      <t>フン</t>
    </rPh>
    <phoneticPr fontId="9"/>
  </si>
  <si>
    <t>・おやつ提供の配慮（回数、内容や量の目安等）</t>
    <rPh sb="4" eb="6">
      <t>テイキョウ</t>
    </rPh>
    <rPh sb="7" eb="9">
      <t>ハイリョ</t>
    </rPh>
    <phoneticPr fontId="9"/>
  </si>
  <si>
    <t>・延長保育時の補食（実施している場合のみ）</t>
    <rPh sb="1" eb="3">
      <t>エンチョウ</t>
    </rPh>
    <rPh sb="3" eb="5">
      <t>ホイク</t>
    </rPh>
    <rPh sb="5" eb="6">
      <t>ジ</t>
    </rPh>
    <rPh sb="7" eb="9">
      <t>ホショク</t>
    </rPh>
    <rPh sb="10" eb="12">
      <t>ジッシ</t>
    </rPh>
    <rPh sb="16" eb="18">
      <t>バアイ</t>
    </rPh>
    <phoneticPr fontId="9"/>
  </si>
  <si>
    <t>徴収額</t>
    <rPh sb="0" eb="3">
      <t>チョウシュウガク</t>
    </rPh>
    <phoneticPr fontId="9"/>
  </si>
  <si>
    <t>実施時間</t>
    <rPh sb="0" eb="2">
      <t>ジッシ</t>
    </rPh>
    <rPh sb="2" eb="4">
      <t>ジカン</t>
    </rPh>
    <phoneticPr fontId="9"/>
  </si>
  <si>
    <t>補食の主な内容</t>
    <rPh sb="0" eb="2">
      <t>ホショク</t>
    </rPh>
    <rPh sb="3" eb="4">
      <t>オモ</t>
    </rPh>
    <rPh sb="5" eb="7">
      <t>ナイヨウ</t>
    </rPh>
    <phoneticPr fontId="9"/>
  </si>
  <si>
    <t>⑤給食関係の調査の状況</t>
    <rPh sb="1" eb="3">
      <t>キュウショク</t>
    </rPh>
    <rPh sb="3" eb="5">
      <t>カンケイ</t>
    </rPh>
    <rPh sb="6" eb="8">
      <t>チョウサ</t>
    </rPh>
    <rPh sb="9" eb="11">
      <t>ジョウキョウ</t>
    </rPh>
    <phoneticPr fontId="9"/>
  </si>
  <si>
    <t>⑥給食会議（委員会）等の開催状況</t>
    <rPh sb="1" eb="3">
      <t>キュウショク</t>
    </rPh>
    <rPh sb="3" eb="5">
      <t>カイギ</t>
    </rPh>
    <rPh sb="6" eb="9">
      <t>イインカイ</t>
    </rPh>
    <rPh sb="10" eb="11">
      <t>トウ</t>
    </rPh>
    <rPh sb="12" eb="14">
      <t>カイサイ</t>
    </rPh>
    <rPh sb="14" eb="16">
      <t>ジョウキョウ</t>
    </rPh>
    <phoneticPr fontId="9"/>
  </si>
  <si>
    <t>実施の有無</t>
    <rPh sb="0" eb="2">
      <t>ジッシ</t>
    </rPh>
    <rPh sb="3" eb="5">
      <t>ウム</t>
    </rPh>
    <phoneticPr fontId="16"/>
  </si>
  <si>
    <t>実施方法</t>
    <rPh sb="0" eb="2">
      <t>ジッシ</t>
    </rPh>
    <rPh sb="2" eb="4">
      <t>ホウホウ</t>
    </rPh>
    <phoneticPr fontId="9"/>
  </si>
  <si>
    <t>回数</t>
    <rPh sb="0" eb="2">
      <t>カイスウ</t>
    </rPh>
    <phoneticPr fontId="9"/>
  </si>
  <si>
    <t>記録の有無</t>
    <rPh sb="0" eb="2">
      <t>キロク</t>
    </rPh>
    <rPh sb="3" eb="5">
      <t>ウム</t>
    </rPh>
    <phoneticPr fontId="16"/>
  </si>
  <si>
    <t>開催回数</t>
    <rPh sb="0" eb="2">
      <t>カイサイ</t>
    </rPh>
    <rPh sb="2" eb="4">
      <t>カイスウ</t>
    </rPh>
    <phoneticPr fontId="9"/>
  </si>
  <si>
    <t>嗜好調査</t>
    <rPh sb="0" eb="2">
      <t>シコウ</t>
    </rPh>
    <rPh sb="2" eb="4">
      <t>チョウサ</t>
    </rPh>
    <phoneticPr fontId="9"/>
  </si>
  <si>
    <t>　参加者</t>
    <rPh sb="1" eb="4">
      <t>サンカシャ</t>
    </rPh>
    <phoneticPr fontId="9"/>
  </si>
  <si>
    <t>調査結果に基づく対応の具体例</t>
    <rPh sb="0" eb="2">
      <t>チョウサ</t>
    </rPh>
    <rPh sb="2" eb="4">
      <t>ケッカ</t>
    </rPh>
    <rPh sb="5" eb="6">
      <t>モト</t>
    </rPh>
    <rPh sb="8" eb="10">
      <t>タイオウ</t>
    </rPh>
    <rPh sb="11" eb="13">
      <t>グタイ</t>
    </rPh>
    <rPh sb="13" eb="14">
      <t>レイ</t>
    </rPh>
    <phoneticPr fontId="9"/>
  </si>
  <si>
    <t>⑦帳簿等の状況</t>
    <rPh sb="1" eb="3">
      <t>チョウボ</t>
    </rPh>
    <rPh sb="3" eb="4">
      <t>トウ</t>
    </rPh>
    <rPh sb="5" eb="7">
      <t>ジョウキョウ</t>
    </rPh>
    <phoneticPr fontId="9"/>
  </si>
  <si>
    <t>給食日誌の作成</t>
    <rPh sb="0" eb="2">
      <t>キュウショク</t>
    </rPh>
    <rPh sb="2" eb="4">
      <t>ニッシ</t>
    </rPh>
    <rPh sb="5" eb="7">
      <t>サクセイ</t>
    </rPh>
    <phoneticPr fontId="9"/>
  </si>
  <si>
    <t>児童福祉施設用
スキムミルクの受払簿</t>
    <phoneticPr fontId="9"/>
  </si>
  <si>
    <t>⑧給食サービス向上への取り組み</t>
    <rPh sb="1" eb="3">
      <t>キュウショク</t>
    </rPh>
    <rPh sb="7" eb="9">
      <t>コウジョウ</t>
    </rPh>
    <rPh sb="11" eb="12">
      <t>ト</t>
    </rPh>
    <rPh sb="13" eb="14">
      <t>ク</t>
    </rPh>
    <phoneticPr fontId="9"/>
  </si>
  <si>
    <t>⑨検食の実施</t>
    <rPh sb="1" eb="2">
      <t>ケン</t>
    </rPh>
    <rPh sb="2" eb="3">
      <t>ショク</t>
    </rPh>
    <rPh sb="4" eb="6">
      <t>ジッシ</t>
    </rPh>
    <phoneticPr fontId="9"/>
  </si>
  <si>
    <t>記録の有無</t>
    <rPh sb="0" eb="2">
      <t>キロク</t>
    </rPh>
    <rPh sb="3" eb="5">
      <t>ウム</t>
    </rPh>
    <phoneticPr fontId="9"/>
  </si>
  <si>
    <t>実施者</t>
    <rPh sb="0" eb="3">
      <t>ジッシシャ</t>
    </rPh>
    <phoneticPr fontId="9"/>
  </si>
  <si>
    <t>（３）検便実施状況</t>
    <rPh sb="3" eb="5">
      <t>ケンベン</t>
    </rPh>
    <rPh sb="5" eb="7">
      <t>ジッシ</t>
    </rPh>
    <rPh sb="7" eb="9">
      <t>ジョウキョウ</t>
    </rPh>
    <phoneticPr fontId="9"/>
  </si>
  <si>
    <t>検便の
内容</t>
    <rPh sb="0" eb="2">
      <t>ケンベン</t>
    </rPh>
    <rPh sb="4" eb="6">
      <t>ナイヨウ</t>
    </rPh>
    <phoneticPr fontId="9"/>
  </si>
  <si>
    <t>赤痢菌</t>
    <rPh sb="0" eb="2">
      <t>セキリ</t>
    </rPh>
    <rPh sb="2" eb="3">
      <t>キン</t>
    </rPh>
    <phoneticPr fontId="9"/>
  </si>
  <si>
    <t>サルモネラ菌</t>
    <rPh sb="5" eb="6">
      <t>キン</t>
    </rPh>
    <phoneticPr fontId="9"/>
  </si>
  <si>
    <t>腸管出血性大腸菌</t>
    <rPh sb="0" eb="2">
      <t>チョウカン</t>
    </rPh>
    <rPh sb="2" eb="5">
      <t>シュッケツセイ</t>
    </rPh>
    <rPh sb="5" eb="8">
      <t>ダイチョウキン</t>
    </rPh>
    <phoneticPr fontId="9"/>
  </si>
  <si>
    <t>①給食担当者</t>
    <rPh sb="1" eb="3">
      <t>キュウショク</t>
    </rPh>
    <rPh sb="3" eb="6">
      <t>タントウシャ</t>
    </rPh>
    <phoneticPr fontId="9"/>
  </si>
  <si>
    <t>ノロウイルス</t>
    <phoneticPr fontId="9"/>
  </si>
  <si>
    <t>②調乳担当者</t>
    <rPh sb="1" eb="3">
      <t>チョウニュウ</t>
    </rPh>
    <rPh sb="3" eb="6">
      <t>タントウシャ</t>
    </rPh>
    <phoneticPr fontId="9"/>
  </si>
  <si>
    <t>実施年月</t>
    <rPh sb="0" eb="2">
      <t>ジッシ</t>
    </rPh>
    <rPh sb="2" eb="3">
      <t>ネン</t>
    </rPh>
    <rPh sb="3" eb="4">
      <t>ツキ</t>
    </rPh>
    <phoneticPr fontId="9"/>
  </si>
  <si>
    <t>対象人員</t>
    <rPh sb="0" eb="2">
      <t>タイショウ</t>
    </rPh>
    <rPh sb="2" eb="4">
      <t>ジンイン</t>
    </rPh>
    <phoneticPr fontId="9"/>
  </si>
  <si>
    <t>実施延人員</t>
    <rPh sb="0" eb="2">
      <t>ジッシ</t>
    </rPh>
    <rPh sb="2" eb="3">
      <t>ノベ</t>
    </rPh>
    <rPh sb="3" eb="5">
      <t>ジンイン</t>
    </rPh>
    <phoneticPr fontId="9"/>
  </si>
  <si>
    <t>（４）保健所の立入調査・指導の状況</t>
    <rPh sb="3" eb="6">
      <t>ホケンジョ</t>
    </rPh>
    <rPh sb="7" eb="9">
      <t>タチイリ</t>
    </rPh>
    <rPh sb="9" eb="11">
      <t>チョウサ</t>
    </rPh>
    <rPh sb="12" eb="14">
      <t>シドウ</t>
    </rPh>
    <rPh sb="15" eb="17">
      <t>ジョウキョウ</t>
    </rPh>
    <phoneticPr fontId="9"/>
  </si>
  <si>
    <t>（５）調理業務の委託状況（調理業務を委託している施設のみ）</t>
    <rPh sb="3" eb="5">
      <t>チョウリ</t>
    </rPh>
    <rPh sb="5" eb="7">
      <t>ギョウム</t>
    </rPh>
    <rPh sb="8" eb="10">
      <t>イタク</t>
    </rPh>
    <rPh sb="10" eb="12">
      <t>ジョウキョウ</t>
    </rPh>
    <phoneticPr fontId="9"/>
  </si>
  <si>
    <t>検査実施年月日</t>
    <rPh sb="0" eb="2">
      <t>ケンサ</t>
    </rPh>
    <rPh sb="2" eb="4">
      <t>ジッシ</t>
    </rPh>
    <rPh sb="4" eb="7">
      <t>ネンガッピ</t>
    </rPh>
    <phoneticPr fontId="9"/>
  </si>
  <si>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</si>
  <si>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</si>
  <si>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9"/>
  </si>
  <si>
    <t>委託契約書の作成</t>
    <phoneticPr fontId="9"/>
  </si>
  <si>
    <t>作成（更新）</t>
    <rPh sb="0" eb="2">
      <t>サクセイ</t>
    </rPh>
    <rPh sb="3" eb="5">
      <t>コウシン</t>
    </rPh>
    <phoneticPr fontId="9"/>
  </si>
  <si>
    <t>献立作成</t>
    <phoneticPr fontId="9"/>
  </si>
  <si>
    <t>委託先栄養士</t>
    <rPh sb="0" eb="3">
      <t>イタクサキ</t>
    </rPh>
    <rPh sb="3" eb="6">
      <t>エイヨウシ</t>
    </rPh>
    <phoneticPr fontId="9"/>
  </si>
  <si>
    <t>乳幼児個々の食事に
合わせた配慮</t>
    <phoneticPr fontId="9"/>
  </si>
  <si>
    <t>（６）衛生管理の記録等</t>
    <rPh sb="3" eb="5">
      <t>エイセイ</t>
    </rPh>
    <rPh sb="5" eb="7">
      <t>カンリ</t>
    </rPh>
    <rPh sb="8" eb="11">
      <t>キロクトウ</t>
    </rPh>
    <phoneticPr fontId="9"/>
  </si>
  <si>
    <t>（７）保存食の実施状況</t>
    <rPh sb="3" eb="6">
      <t>ホゾンショク</t>
    </rPh>
    <rPh sb="7" eb="9">
      <t>ジッシ</t>
    </rPh>
    <rPh sb="9" eb="11">
      <t>ジョウキョウ</t>
    </rPh>
    <phoneticPr fontId="9"/>
  </si>
  <si>
    <t>配慮
内容</t>
    <rPh sb="0" eb="2">
      <t>ハイリョ</t>
    </rPh>
    <rPh sb="3" eb="5">
      <t>ナイヨウ</t>
    </rPh>
    <phoneticPr fontId="9"/>
  </si>
  <si>
    <t>材料検収の記録</t>
    <rPh sb="0" eb="2">
      <t>ザイリョウ</t>
    </rPh>
    <rPh sb="2" eb="4">
      <t>ケンシュウ</t>
    </rPh>
    <rPh sb="5" eb="7">
      <t>キロク</t>
    </rPh>
    <phoneticPr fontId="9"/>
  </si>
  <si>
    <t>保存食の
実施有無</t>
    <rPh sb="0" eb="3">
      <t>ホゾンショク</t>
    </rPh>
    <rPh sb="5" eb="7">
      <t>ジッシ</t>
    </rPh>
    <rPh sb="7" eb="9">
      <t>ウム</t>
    </rPh>
    <phoneticPr fontId="9"/>
  </si>
  <si>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9"/>
  </si>
  <si>
    <t>給食会議への
出席状況</t>
    <rPh sb="9" eb="11">
      <t>ジョウキョウ</t>
    </rPh>
    <phoneticPr fontId="9"/>
  </si>
  <si>
    <t>有（</t>
    <rPh sb="0" eb="1">
      <t>ア</t>
    </rPh>
    <phoneticPr fontId="9"/>
  </si>
  <si>
    <t>回/</t>
    <rPh sb="0" eb="1">
      <t>カイ</t>
    </rPh>
    <phoneticPr fontId="9"/>
  </si>
  <si>
    <t>月）</t>
    <rPh sb="0" eb="1">
      <t>ガツ</t>
    </rPh>
    <phoneticPr fontId="9"/>
  </si>
  <si>
    <t>保存日数</t>
    <rPh sb="0" eb="2">
      <t>ホゾン</t>
    </rPh>
    <rPh sb="2" eb="4">
      <t>ニッスウ</t>
    </rPh>
    <phoneticPr fontId="9"/>
  </si>
  <si>
    <t>参加職員</t>
    <rPh sb="0" eb="2">
      <t>サンカ</t>
    </rPh>
    <rPh sb="2" eb="4">
      <t>ショクイン</t>
    </rPh>
    <phoneticPr fontId="9"/>
  </si>
  <si>
    <t>検収者</t>
    <rPh sb="0" eb="2">
      <t>ケンシュウ</t>
    </rPh>
    <rPh sb="2" eb="3">
      <t>シャ</t>
    </rPh>
    <phoneticPr fontId="9"/>
  </si>
  <si>
    <t>中心温度の記録表</t>
    <rPh sb="0" eb="2">
      <t>チュウシン</t>
    </rPh>
    <rPh sb="2" eb="4">
      <t>オンド</t>
    </rPh>
    <rPh sb="5" eb="7">
      <t>キロク</t>
    </rPh>
    <rPh sb="7" eb="8">
      <t>ヒョウ</t>
    </rPh>
    <phoneticPr fontId="9"/>
  </si>
  <si>
    <t>委託業務従事者の
健康診断等の実施状況</t>
    <phoneticPr fontId="9"/>
  </si>
  <si>
    <t>健康診断の実施状況の確認</t>
    <rPh sb="10" eb="12">
      <t>カクニン</t>
    </rPh>
    <phoneticPr fontId="9"/>
  </si>
  <si>
    <t>使用水の点検表</t>
    <rPh sb="0" eb="2">
      <t>シヨウ</t>
    </rPh>
    <rPh sb="2" eb="3">
      <t>スイ</t>
    </rPh>
    <rPh sb="4" eb="6">
      <t>テンケン</t>
    </rPh>
    <rPh sb="6" eb="7">
      <t>ヒョウ</t>
    </rPh>
    <phoneticPr fontId="9"/>
  </si>
  <si>
    <t>検便の実施状況の確認</t>
    <rPh sb="8" eb="10">
      <t>カクニン</t>
    </rPh>
    <phoneticPr fontId="9"/>
  </si>
  <si>
    <t>冷蔵・冷凍設備の
温度記録</t>
    <rPh sb="0" eb="2">
      <t>レイゾウ</t>
    </rPh>
    <rPh sb="3" eb="5">
      <t>レイトウ</t>
    </rPh>
    <rPh sb="5" eb="7">
      <t>セツビ</t>
    </rPh>
    <rPh sb="9" eb="11">
      <t>オンド</t>
    </rPh>
    <rPh sb="11" eb="13">
      <t>キロク</t>
    </rPh>
    <phoneticPr fontId="9"/>
  </si>
  <si>
    <t>保存場所</t>
    <rPh sb="0" eb="2">
      <t>ホゾン</t>
    </rPh>
    <rPh sb="2" eb="4">
      <t>バショ</t>
    </rPh>
    <phoneticPr fontId="9"/>
  </si>
  <si>
    <t>研修の実施状況の確認</t>
    <rPh sb="0" eb="2">
      <t>ケンシュウ</t>
    </rPh>
    <rPh sb="3" eb="5">
      <t>ジッシ</t>
    </rPh>
    <rPh sb="5" eb="7">
      <t>ジョウキョウ</t>
    </rPh>
    <rPh sb="8" eb="10">
      <t>カクニン</t>
    </rPh>
    <phoneticPr fontId="9"/>
  </si>
  <si>
    <t>栄養士（保育所や市町村）からの指導体制</t>
    <phoneticPr fontId="9"/>
  </si>
  <si>
    <t>整備</t>
    <rPh sb="0" eb="2">
      <t>セイビ</t>
    </rPh>
    <phoneticPr fontId="9"/>
  </si>
  <si>
    <t>未整備</t>
    <rPh sb="0" eb="3">
      <t>ミセイビ</t>
    </rPh>
    <phoneticPr fontId="9"/>
  </si>
  <si>
    <t>調理従事者の健康
状態の点検表</t>
    <rPh sb="0" eb="2">
      <t>チョウリ</t>
    </rPh>
    <rPh sb="2" eb="5">
      <t>ジュウジシャ</t>
    </rPh>
    <rPh sb="6" eb="8">
      <t>ケンコウ</t>
    </rPh>
    <rPh sb="9" eb="11">
      <t>ジョウタイ</t>
    </rPh>
    <rPh sb="12" eb="15">
      <t>テンケンヒョウ</t>
    </rPh>
    <phoneticPr fontId="9"/>
  </si>
  <si>
    <t>業務遂行困難時の代行業者名</t>
    <phoneticPr fontId="9"/>
  </si>
  <si>
    <t>害虫駆除実施の
記録</t>
    <rPh sb="0" eb="2">
      <t>ガイチュウ</t>
    </rPh>
    <rPh sb="2" eb="4">
      <t>クジョ</t>
    </rPh>
    <rPh sb="4" eb="6">
      <t>ジッシ</t>
    </rPh>
    <rPh sb="8" eb="10">
      <t>キロク</t>
    </rPh>
    <phoneticPr fontId="9"/>
  </si>
  <si>
    <t>（参考）社会福祉施設における保存食の</t>
    <rPh sb="1" eb="3">
      <t>サンコウ</t>
    </rPh>
    <phoneticPr fontId="9"/>
  </si>
  <si>
    <t>（１）消防計画等の状況</t>
    <phoneticPr fontId="7"/>
  </si>
  <si>
    <t>（３）各種防災訓練の実施状況</t>
    <rPh sb="3" eb="5">
      <t>カクシュ</t>
    </rPh>
    <rPh sb="5" eb="7">
      <t>ボウサイ</t>
    </rPh>
    <rPh sb="7" eb="9">
      <t>クンレン</t>
    </rPh>
    <rPh sb="10" eb="12">
      <t>ジッシ</t>
    </rPh>
    <rPh sb="12" eb="14">
      <t>ジョウキョウ</t>
    </rPh>
    <phoneticPr fontId="7"/>
  </si>
  <si>
    <t>消防計画の届出（直近）</t>
    <phoneticPr fontId="7"/>
  </si>
  <si>
    <t>年</t>
    <rPh sb="0" eb="1">
      <t>ネン</t>
    </rPh>
    <phoneticPr fontId="7"/>
  </si>
  <si>
    <t>月</t>
    <rPh sb="0" eb="1">
      <t>ガツ</t>
    </rPh>
    <phoneticPr fontId="7"/>
  </si>
  <si>
    <t>記録の有無</t>
    <rPh sb="3" eb="5">
      <t>ウム</t>
    </rPh>
    <phoneticPr fontId="7"/>
  </si>
  <si>
    <r>
      <t>実施回数</t>
    </r>
    <r>
      <rPr>
        <sz val="10"/>
        <color indexed="10"/>
        <rFont val="ＭＳ Ｐ明朝"/>
        <family val="1"/>
        <charset val="128"/>
      </rPr>
      <t/>
    </r>
    <rPh sb="0" eb="2">
      <t>ジッシ</t>
    </rPh>
    <rPh sb="2" eb="4">
      <t>カイスウ</t>
    </rPh>
    <phoneticPr fontId="9"/>
  </si>
  <si>
    <t>実施月</t>
  </si>
  <si>
    <t>防火管理者
職種・氏名</t>
    <rPh sb="6" eb="8">
      <t>ショクシュ</t>
    </rPh>
    <phoneticPr fontId="7"/>
  </si>
  <si>
    <t>避難訓練</t>
    <phoneticPr fontId="9"/>
  </si>
  <si>
    <t>資格の有無</t>
    <rPh sb="3" eb="5">
      <t>ウム</t>
    </rPh>
    <phoneticPr fontId="7"/>
  </si>
  <si>
    <t>避難訓練（風水害）</t>
    <rPh sb="0" eb="2">
      <t>ヒナン</t>
    </rPh>
    <rPh sb="2" eb="4">
      <t>クンレン</t>
    </rPh>
    <rPh sb="5" eb="8">
      <t>フウスイガイ</t>
    </rPh>
    <phoneticPr fontId="9"/>
  </si>
  <si>
    <t>届出</t>
    <rPh sb="0" eb="2">
      <t>トドケデ</t>
    </rPh>
    <phoneticPr fontId="7"/>
  </si>
  <si>
    <t>救助訓練</t>
    <rPh sb="0" eb="2">
      <t>キュウジョ</t>
    </rPh>
    <rPh sb="2" eb="4">
      <t>クンレン</t>
    </rPh>
    <phoneticPr fontId="7"/>
  </si>
  <si>
    <t>通報訓練</t>
    <rPh sb="0" eb="2">
      <t>ツウホウ</t>
    </rPh>
    <rPh sb="2" eb="4">
      <t>クンレン</t>
    </rPh>
    <phoneticPr fontId="7"/>
  </si>
  <si>
    <t>（２）災害防止に対する方針など</t>
    <rPh sb="3" eb="5">
      <t>サイガイ</t>
    </rPh>
    <rPh sb="5" eb="7">
      <t>ボウシ</t>
    </rPh>
    <rPh sb="8" eb="9">
      <t>タイ</t>
    </rPh>
    <rPh sb="11" eb="13">
      <t>ホウシン</t>
    </rPh>
    <phoneticPr fontId="7"/>
  </si>
  <si>
    <t>①基本方針</t>
    <phoneticPr fontId="7"/>
  </si>
  <si>
    <t>消火訓練</t>
    <rPh sb="0" eb="2">
      <t>ショウカ</t>
    </rPh>
    <rPh sb="2" eb="4">
      <t>クンレン</t>
    </rPh>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</si>
  <si>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9"/>
  </si>
  <si>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9"/>
  </si>
  <si>
    <t>３．「避難訓練（風水害）」欄には風水害を想定した避難訓練について記入してください。</t>
    <rPh sb="13" eb="14">
      <t>ラン</t>
    </rPh>
    <rPh sb="32" eb="34">
      <t>キニュウ</t>
    </rPh>
    <phoneticPr fontId="9"/>
  </si>
  <si>
    <t>(４)　消防署の立入検査</t>
    <rPh sb="4" eb="7">
      <t>ショウボウショ</t>
    </rPh>
    <rPh sb="8" eb="12">
      <t>タチイリケンサ</t>
    </rPh>
    <phoneticPr fontId="9"/>
  </si>
  <si>
    <t>検査実施日（直近）</t>
    <rPh sb="0" eb="2">
      <t>ケンサ</t>
    </rPh>
    <rPh sb="2" eb="5">
      <t>ジッシビ</t>
    </rPh>
    <rPh sb="6" eb="8">
      <t>チョッキン</t>
    </rPh>
    <phoneticPr fontId="9"/>
  </si>
  <si>
    <t>指摘事項</t>
    <rPh sb="0" eb="2">
      <t>シテキ</t>
    </rPh>
    <rPh sb="2" eb="4">
      <t>ジコウ</t>
    </rPh>
    <phoneticPr fontId="9"/>
  </si>
  <si>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</si>
  <si>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9"/>
  </si>
  <si>
    <t>・</t>
    <phoneticPr fontId="9"/>
  </si>
  <si>
    <t>改善状況</t>
    <rPh sb="0" eb="2">
      <t>カイゼン</t>
    </rPh>
    <rPh sb="2" eb="4">
      <t>ジョウキョウ</t>
    </rPh>
    <phoneticPr fontId="9"/>
  </si>
  <si>
    <t>④当該施設は、土砂災害警戒区域内である。</t>
    <rPh sb="1" eb="3">
      <t>トウガイ</t>
    </rPh>
    <rPh sb="3" eb="5">
      <t>シセツ</t>
    </rPh>
    <rPh sb="7" eb="9">
      <t>ドシャ</t>
    </rPh>
    <rPh sb="9" eb="11">
      <t>サイガイ</t>
    </rPh>
    <rPh sb="11" eb="13">
      <t>ケイカイ</t>
    </rPh>
    <rPh sb="13" eb="16">
      <t>クイキナイ</t>
    </rPh>
    <phoneticPr fontId="9"/>
  </si>
  <si>
    <t>（５）防災設備の保守点検状況</t>
    <rPh sb="3" eb="5">
      <t>ボウサイ</t>
    </rPh>
    <rPh sb="5" eb="7">
      <t>セツビ</t>
    </rPh>
    <rPh sb="8" eb="10">
      <t>ホシュ</t>
    </rPh>
    <rPh sb="10" eb="12">
      <t>テンケン</t>
    </rPh>
    <rPh sb="12" eb="14">
      <t>ジョウキョウ</t>
    </rPh>
    <phoneticPr fontId="7"/>
  </si>
  <si>
    <t>点検方法</t>
    <rPh sb="0" eb="2">
      <t>テンケン</t>
    </rPh>
    <rPh sb="2" eb="4">
      <t>ホウホウ</t>
    </rPh>
    <phoneticPr fontId="9"/>
  </si>
  <si>
    <t>点検有無</t>
    <rPh sb="0" eb="2">
      <t>テンケン</t>
    </rPh>
    <rPh sb="2" eb="4">
      <t>ウム</t>
    </rPh>
    <phoneticPr fontId="9"/>
  </si>
  <si>
    <t>実施回数</t>
    <rPh sb="0" eb="2">
      <t>ジッシ</t>
    </rPh>
    <rPh sb="2" eb="4">
      <t>カイスウ</t>
    </rPh>
    <phoneticPr fontId="9"/>
  </si>
  <si>
    <t>業者委託による点検</t>
    <rPh sb="0" eb="2">
      <t>ギョウシャ</t>
    </rPh>
    <rPh sb="2" eb="4">
      <t>イタク</t>
    </rPh>
    <rPh sb="7" eb="9">
      <t>テンケン</t>
    </rPh>
    <phoneticPr fontId="7"/>
  </si>
  <si>
    <t>自主点検</t>
    <rPh sb="0" eb="2">
      <t>ジシュ</t>
    </rPh>
    <rPh sb="2" eb="4">
      <t>テンケン</t>
    </rPh>
    <phoneticPr fontId="7"/>
  </si>
  <si>
    <t>運営管理に関するもの</t>
    <rPh sb="0" eb="2">
      <t>ウンエイ</t>
    </rPh>
    <rPh sb="2" eb="4">
      <t>カンリ</t>
    </rPh>
    <rPh sb="5" eb="6">
      <t>カン</t>
    </rPh>
    <phoneticPr fontId="9"/>
  </si>
  <si>
    <t>入所者の処遇に関するもの</t>
    <rPh sb="0" eb="3">
      <t>ニュウショシャ</t>
    </rPh>
    <rPh sb="4" eb="6">
      <t>ショグウ</t>
    </rPh>
    <rPh sb="7" eb="8">
      <t>カン</t>
    </rPh>
    <phoneticPr fontId="9"/>
  </si>
  <si>
    <t>諸規程、諸帳簿等</t>
    <rPh sb="0" eb="1">
      <t>モロ</t>
    </rPh>
    <rPh sb="1" eb="3">
      <t>キテイ</t>
    </rPh>
    <rPh sb="4" eb="5">
      <t>モロ</t>
    </rPh>
    <rPh sb="5" eb="7">
      <t>チョウボ</t>
    </rPh>
    <rPh sb="7" eb="8">
      <t>トウ</t>
    </rPh>
    <phoneticPr fontId="9"/>
  </si>
  <si>
    <t>整備状況</t>
    <rPh sb="0" eb="2">
      <t>セイビ</t>
    </rPh>
    <rPh sb="2" eb="4">
      <t>ジョウキョウ</t>
    </rPh>
    <phoneticPr fontId="9"/>
  </si>
  <si>
    <t>・運営規程（管理規程）</t>
    <rPh sb="1" eb="3">
      <t>ウンエイ</t>
    </rPh>
    <rPh sb="3" eb="5">
      <t>キテイ</t>
    </rPh>
    <rPh sb="6" eb="8">
      <t>カンリ</t>
    </rPh>
    <rPh sb="8" eb="10">
      <t>キテイ</t>
    </rPh>
    <phoneticPr fontId="9"/>
  </si>
  <si>
    <t>・児童の健康診断書</t>
    <rPh sb="1" eb="3">
      <t>ジドウ</t>
    </rPh>
    <rPh sb="4" eb="6">
      <t>ケンコウ</t>
    </rPh>
    <rPh sb="6" eb="9">
      <t>シンダンショ</t>
    </rPh>
    <phoneticPr fontId="9"/>
  </si>
  <si>
    <t>・就業規則</t>
    <rPh sb="1" eb="3">
      <t>シュウギョウ</t>
    </rPh>
    <rPh sb="3" eb="4">
      <t>キテイ</t>
    </rPh>
    <rPh sb="4" eb="5">
      <t>ソク</t>
    </rPh>
    <phoneticPr fontId="9"/>
  </si>
  <si>
    <t>・給食日誌</t>
    <rPh sb="1" eb="3">
      <t>キュウショク</t>
    </rPh>
    <rPh sb="3" eb="5">
      <t>ニッシ</t>
    </rPh>
    <phoneticPr fontId="9"/>
  </si>
  <si>
    <t>・給与規程</t>
    <rPh sb="1" eb="3">
      <t>キュウヨ</t>
    </rPh>
    <rPh sb="3" eb="5">
      <t>キテイ</t>
    </rPh>
    <phoneticPr fontId="9"/>
  </si>
  <si>
    <t>・献立表</t>
    <rPh sb="1" eb="3">
      <t>コンダテ</t>
    </rPh>
    <rPh sb="3" eb="4">
      <t>ヒョウ</t>
    </rPh>
    <phoneticPr fontId="9"/>
  </si>
  <si>
    <t>・育児休業規程</t>
    <rPh sb="1" eb="3">
      <t>イクジ</t>
    </rPh>
    <rPh sb="3" eb="5">
      <t>キュウギョウ</t>
    </rPh>
    <rPh sb="5" eb="7">
      <t>キテイ</t>
    </rPh>
    <phoneticPr fontId="9"/>
  </si>
  <si>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9"/>
  </si>
  <si>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9"/>
  </si>
  <si>
    <t>・給食材料の発注伝票</t>
    <rPh sb="1" eb="3">
      <t>キュウショク</t>
    </rPh>
    <rPh sb="3" eb="5">
      <t>ザイリョウ</t>
    </rPh>
    <rPh sb="6" eb="8">
      <t>ハッチュウ</t>
    </rPh>
    <rPh sb="8" eb="10">
      <t>デンピョウ</t>
    </rPh>
    <phoneticPr fontId="9"/>
  </si>
  <si>
    <t>子の看護休暇制度</t>
    <rPh sb="0" eb="1">
      <t>コ</t>
    </rPh>
    <rPh sb="2" eb="4">
      <t>カンゴ</t>
    </rPh>
    <rPh sb="4" eb="6">
      <t>キュウカ</t>
    </rPh>
    <rPh sb="6" eb="8">
      <t>セイド</t>
    </rPh>
    <phoneticPr fontId="9"/>
  </si>
  <si>
    <t>・嗜好調査記録綴</t>
    <rPh sb="2" eb="3">
      <t>コウ</t>
    </rPh>
    <rPh sb="3" eb="5">
      <t>チョウサ</t>
    </rPh>
    <rPh sb="5" eb="7">
      <t>キロク</t>
    </rPh>
    <rPh sb="7" eb="8">
      <t>ツヅ</t>
    </rPh>
    <phoneticPr fontId="9"/>
  </si>
  <si>
    <t>最長２歳までの育児休業の取得</t>
    <rPh sb="0" eb="2">
      <t>サイチョウ</t>
    </rPh>
    <rPh sb="3" eb="4">
      <t>サイ</t>
    </rPh>
    <rPh sb="7" eb="9">
      <t>イクジ</t>
    </rPh>
    <rPh sb="9" eb="11">
      <t>キュウギョウ</t>
    </rPh>
    <rPh sb="12" eb="14">
      <t>シュトク</t>
    </rPh>
    <phoneticPr fontId="9"/>
  </si>
  <si>
    <t>・検食簿</t>
    <rPh sb="1" eb="3">
      <t>ケンショク</t>
    </rPh>
    <rPh sb="3" eb="4">
      <t>ボ</t>
    </rPh>
    <phoneticPr fontId="9"/>
  </si>
  <si>
    <t>・介護休業規程</t>
    <rPh sb="1" eb="3">
      <t>カイゴ</t>
    </rPh>
    <rPh sb="3" eb="5">
      <t>キュウギョウ</t>
    </rPh>
    <rPh sb="5" eb="7">
      <t>キテイ</t>
    </rPh>
    <phoneticPr fontId="9"/>
  </si>
  <si>
    <t>・個人情報保護に関する考え方や方針に関する宣言</t>
    <phoneticPr fontId="9"/>
  </si>
  <si>
    <t>　介護休暇制度の規程</t>
    <rPh sb="1" eb="3">
      <t>カイゴ</t>
    </rPh>
    <rPh sb="3" eb="5">
      <t>キュウカ</t>
    </rPh>
    <rPh sb="5" eb="7">
      <t>セイド</t>
    </rPh>
    <rPh sb="8" eb="10">
      <t>キテイ</t>
    </rPh>
    <phoneticPr fontId="9"/>
  </si>
  <si>
    <t>・個人情報の取扱いに関する規則</t>
    <phoneticPr fontId="9"/>
  </si>
  <si>
    <t>・高年齢者雇用対策</t>
    <phoneticPr fontId="9"/>
  </si>
  <si>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9"/>
  </si>
  <si>
    <t>継続雇用制度の採用　</t>
    <phoneticPr fontId="9"/>
  </si>
  <si>
    <t>定年制の廃止</t>
    <phoneticPr fontId="9"/>
  </si>
  <si>
    <t>段階的な定年の引き上げ</t>
    <rPh sb="9" eb="10">
      <t>ア</t>
    </rPh>
    <phoneticPr fontId="9"/>
  </si>
  <si>
    <t>・旅費規程</t>
    <rPh sb="1" eb="3">
      <t>リョヒ</t>
    </rPh>
    <rPh sb="3" eb="5">
      <t>キテイ</t>
    </rPh>
    <phoneticPr fontId="9"/>
  </si>
  <si>
    <t>・労働者名簿</t>
    <rPh sb="1" eb="4">
      <t>ロウドウシャ</t>
    </rPh>
    <rPh sb="4" eb="6">
      <t>メイボ</t>
    </rPh>
    <phoneticPr fontId="9"/>
  </si>
  <si>
    <t>・人事記録簿</t>
    <rPh sb="1" eb="3">
      <t>ジンジ</t>
    </rPh>
    <rPh sb="3" eb="6">
      <t>キロクボ</t>
    </rPh>
    <phoneticPr fontId="9"/>
  </si>
  <si>
    <t>・辞令綴</t>
    <rPh sb="1" eb="3">
      <t>ジレイ</t>
    </rPh>
    <phoneticPr fontId="9"/>
  </si>
  <si>
    <t>・雇入通知書</t>
    <rPh sb="1" eb="2">
      <t>コ</t>
    </rPh>
    <rPh sb="2" eb="3">
      <t>ニュウ</t>
    </rPh>
    <rPh sb="3" eb="6">
      <t>ツウチショ</t>
    </rPh>
    <phoneticPr fontId="9"/>
  </si>
  <si>
    <t>・退職願（届）</t>
    <rPh sb="1" eb="3">
      <t>タイショク</t>
    </rPh>
    <rPh sb="3" eb="4">
      <t>ネガ</t>
    </rPh>
    <rPh sb="5" eb="6">
      <t>トド</t>
    </rPh>
    <phoneticPr fontId="9"/>
  </si>
  <si>
    <t>・出勤簿</t>
    <rPh sb="1" eb="3">
      <t>シュッキン</t>
    </rPh>
    <rPh sb="3" eb="4">
      <t>ボ</t>
    </rPh>
    <phoneticPr fontId="9"/>
  </si>
  <si>
    <t>・休暇届</t>
    <rPh sb="1" eb="4">
      <t>キュウカトドケ</t>
    </rPh>
    <phoneticPr fontId="9"/>
  </si>
  <si>
    <t>・諸手当承認書類</t>
    <rPh sb="1" eb="4">
      <t>ショテアテ</t>
    </rPh>
    <rPh sb="4" eb="6">
      <t>ショウニン</t>
    </rPh>
    <rPh sb="6" eb="8">
      <t>ショルイ</t>
    </rPh>
    <phoneticPr fontId="9"/>
  </si>
  <si>
    <t>・旅行命令簿</t>
    <rPh sb="1" eb="3">
      <t>リョコウ</t>
    </rPh>
    <rPh sb="3" eb="5">
      <t>メイレイ</t>
    </rPh>
    <rPh sb="5" eb="6">
      <t>ボ</t>
    </rPh>
    <phoneticPr fontId="9"/>
  </si>
  <si>
    <t>・研修等の復命書</t>
    <rPh sb="1" eb="3">
      <t>ケンシュウ</t>
    </rPh>
    <rPh sb="3" eb="4">
      <t>トウ</t>
    </rPh>
    <rPh sb="5" eb="6">
      <t>フク</t>
    </rPh>
    <rPh sb="6" eb="7">
      <t>メイ</t>
    </rPh>
    <rPh sb="7" eb="8">
      <t>ショ</t>
    </rPh>
    <phoneticPr fontId="9"/>
  </si>
  <si>
    <t>・職員の健康診断書</t>
    <rPh sb="1" eb="3">
      <t>ショクイン</t>
    </rPh>
    <rPh sb="4" eb="6">
      <t>ケンコウ</t>
    </rPh>
    <rPh sb="6" eb="9">
      <t>シンダンショ</t>
    </rPh>
    <phoneticPr fontId="9"/>
  </si>
  <si>
    <t>・避難訓練の記録簿</t>
    <rPh sb="1" eb="3">
      <t>ヒナン</t>
    </rPh>
    <rPh sb="3" eb="5">
      <t>クンレン</t>
    </rPh>
    <rPh sb="6" eb="9">
      <t>キロクボ</t>
    </rPh>
    <phoneticPr fontId="9"/>
  </si>
  <si>
    <t>・消防用設備の自主点検記録</t>
    <rPh sb="1" eb="4">
      <t>ショウボウヨウ</t>
    </rPh>
    <rPh sb="4" eb="6">
      <t>セツビ</t>
    </rPh>
    <rPh sb="7" eb="9">
      <t>ジシュ</t>
    </rPh>
    <rPh sb="9" eb="11">
      <t>テンケン</t>
    </rPh>
    <rPh sb="11" eb="13">
      <t>キロク</t>
    </rPh>
    <phoneticPr fontId="9"/>
  </si>
  <si>
    <t>・消防用設備等点検結果報告書</t>
    <phoneticPr fontId="9"/>
  </si>
  <si>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9"/>
  </si>
  <si>
    <t>保育所（保育所型認定こども園含む）</t>
    <rPh sb="0" eb="3">
      <t>ホイクショ</t>
    </rPh>
    <rPh sb="14" eb="15">
      <t>フク</t>
    </rPh>
    <phoneticPr fontId="9"/>
  </si>
  <si>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</si>
  <si>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</si>
  <si>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※消さないでください。</t>
    <rPh sb="1" eb="2">
      <t>ケ</t>
    </rPh>
    <phoneticPr fontId="4"/>
  </si>
  <si>
    <t>※適宜コピーしてご使用ください。</t>
    <rPh sb="1" eb="3">
      <t>テキギ</t>
    </rPh>
    <rPh sb="9" eb="11">
      <t>シヨウ</t>
    </rPh>
    <phoneticPr fontId="4"/>
  </si>
  <si>
    <t>e-mail</t>
    <phoneticPr fontId="9"/>
  </si>
  <si>
    <t>（１）施設の概要</t>
    <phoneticPr fontId="4"/>
  </si>
  <si>
    <t>（２）建物設備の状況</t>
    <rPh sb="3" eb="5">
      <t>タテモノ</t>
    </rPh>
    <rPh sb="5" eb="7">
      <t>セツビ</t>
    </rPh>
    <rPh sb="8" eb="10">
      <t>ジョウキョウ</t>
    </rPh>
    <phoneticPr fontId="9"/>
  </si>
  <si>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</si>
  <si>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</si>
  <si>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</si>
  <si>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</si>
  <si>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</si>
  <si>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</si>
  <si>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</si>
  <si>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</si>
  <si>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9"/>
  </si>
  <si>
    <t>満1歳のうち
ほふくをする
子ども※3</t>
    <rPh sb="0" eb="1">
      <t>マン</t>
    </rPh>
    <rPh sb="2" eb="3">
      <t>サイ</t>
    </rPh>
    <rPh sb="14" eb="15">
      <t>コ</t>
    </rPh>
    <phoneticPr fontId="9"/>
  </si>
  <si>
    <t>1人当たり
面積</t>
    <rPh sb="0" eb="2">
      <t>ヒトリ</t>
    </rPh>
    <rPh sb="2" eb="3">
      <t>ア</t>
    </rPh>
    <rPh sb="6" eb="8">
      <t>メンセキ</t>
    </rPh>
    <phoneticPr fontId="7"/>
  </si>
  <si>
    <t>保育士
※1</t>
    <rPh sb="0" eb="3">
      <t>ホイクシ</t>
    </rPh>
    <phoneticPr fontId="9"/>
  </si>
  <si>
    <t>職種別</t>
    <rPh sb="0" eb="3">
      <t>ショクシュベツ</t>
    </rPh>
    <phoneticPr fontId="4"/>
  </si>
  <si>
    <t>主　任
保育士
※1</t>
    <rPh sb="0" eb="1">
      <t>シュ</t>
    </rPh>
    <rPh sb="2" eb="3">
      <t>ニン</t>
    </rPh>
    <rPh sb="4" eb="7">
      <t>ホイクシ</t>
    </rPh>
    <phoneticPr fontId="9"/>
  </si>
  <si>
    <t>直接処遇職員</t>
    <rPh sb="0" eb="6">
      <t>チョクセツショグウショクイン</t>
    </rPh>
    <phoneticPr fontId="9"/>
  </si>
  <si>
    <t xml:space="preserve"> 医師</t>
    <phoneticPr fontId="9"/>
  </si>
  <si>
    <t>専　任</t>
    <phoneticPr fontId="4"/>
  </si>
  <si>
    <t>嘱　託
※2</t>
    <phoneticPr fontId="9"/>
  </si>
  <si>
    <t>配置基準数（A）</t>
    <phoneticPr fontId="9"/>
  </si>
  <si>
    <t>常勤職員（B）</t>
    <rPh sb="0" eb="2">
      <t>ジョウキン</t>
    </rPh>
    <rPh sb="2" eb="4">
      <t>ショクイン</t>
    </rPh>
    <phoneticPr fontId="9"/>
  </si>
  <si>
    <t>非正規職員
※3</t>
    <rPh sb="0" eb="1">
      <t>ヒ</t>
    </rPh>
    <phoneticPr fontId="9"/>
  </si>
  <si>
    <r>
      <t>　</t>
    </r>
    <r>
      <rPr>
        <sz val="11"/>
        <rFont val="Yu Gothic UI"/>
        <family val="3"/>
        <charset val="128"/>
      </rPr>
      <t>差引過不足（B-A）</t>
    </r>
    <r>
      <rPr>
        <sz val="11"/>
        <color indexed="10"/>
        <rFont val="Yu Gothic UI"/>
        <family val="3"/>
        <charset val="128"/>
      </rPr>
      <t>　</t>
    </r>
    <phoneticPr fontId="9"/>
  </si>
  <si>
    <t>　　なお、1人未満の端数が生じるときは、0歳児、1・2歳児、3歳児、4歳以上児ごとに小数第1位まで求め（小数点第2位以下を切り捨て）、配置基準数には合算した値の小数点第1位を四捨五入してください。</t>
    <phoneticPr fontId="9"/>
  </si>
  <si>
    <t>３．非正規職員とは、1日6時間以上かつ月20日以上勤務するものをいう（いわゆるパート職員を含む）。</t>
    <rPh sb="2" eb="3">
      <t>ヒ</t>
    </rPh>
    <rPh sb="42" eb="44">
      <t>ショクイン</t>
    </rPh>
    <rPh sb="45" eb="46">
      <t>フク</t>
    </rPh>
    <phoneticPr fontId="9"/>
  </si>
  <si>
    <t>医師名</t>
    <rPh sb="0" eb="2">
      <t>イシ</t>
    </rPh>
    <rPh sb="2" eb="3">
      <t>メイ</t>
    </rPh>
    <phoneticPr fontId="4"/>
  </si>
  <si>
    <t>区分</t>
    <rPh sb="0" eb="2">
      <t>クブン</t>
    </rPh>
    <phoneticPr fontId="4"/>
  </si>
  <si>
    <t>1回当たりの診療人数</t>
    <phoneticPr fontId="9"/>
  </si>
  <si>
    <t>第1回</t>
    <rPh sb="0" eb="1">
      <t>ダイ</t>
    </rPh>
    <rPh sb="2" eb="3">
      <t>カイ</t>
    </rPh>
    <phoneticPr fontId="9"/>
  </si>
  <si>
    <t>第2回</t>
    <rPh sb="0" eb="1">
      <t>ダイ</t>
    </rPh>
    <rPh sb="2" eb="3">
      <t>カイ</t>
    </rPh>
    <phoneticPr fontId="9"/>
  </si>
  <si>
    <t>嘱　託
※5</t>
    <phoneticPr fontId="9"/>
  </si>
  <si>
    <t>主　任
保育士</t>
    <rPh sb="0" eb="1">
      <t>シュ</t>
    </rPh>
    <rPh sb="2" eb="3">
      <t>ニン</t>
    </rPh>
    <rPh sb="4" eb="7">
      <t>ホイクシ</t>
    </rPh>
    <phoneticPr fontId="9"/>
  </si>
  <si>
    <t>専　任</t>
    <phoneticPr fontId="4"/>
  </si>
  <si>
    <t>１．本表は、常勤職員（1日6時間以上、かつ月20日以上勤務する、いわゆる常勤パート職員を含む）について記入してください。</t>
    <phoneticPr fontId="9"/>
  </si>
  <si>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9"/>
  </si>
  <si>
    <t>職種別</t>
    <rPh sb="0" eb="3">
      <t>ショクシュベツ</t>
    </rPh>
    <phoneticPr fontId="4"/>
  </si>
  <si>
    <t>区分</t>
    <rPh sb="0" eb="2">
      <t>クブン</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</si>
  <si>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</si>
  <si>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職種
※1
※2</t>
    <rPh sb="0" eb="2">
      <t>ショクシュ</t>
    </rPh>
    <phoneticPr fontId="9"/>
  </si>
  <si>
    <t>現施設
就　職
年月日</t>
    <rPh sb="0" eb="1">
      <t>ゲン</t>
    </rPh>
    <rPh sb="1" eb="3">
      <t>シセツ</t>
    </rPh>
    <rPh sb="4" eb="5">
      <t>ジュ</t>
    </rPh>
    <rPh sb="6" eb="7">
      <t>ショク</t>
    </rPh>
    <rPh sb="8" eb="11">
      <t>ネンガッピ</t>
    </rPh>
    <phoneticPr fontId="9"/>
  </si>
  <si>
    <r>
      <t xml:space="preserve">昇給
</t>
    </r>
    <r>
      <rPr>
        <sz val="10"/>
        <rFont val="Yu Gothic UI"/>
        <family val="3"/>
        <charset val="128"/>
      </rPr>
      <t>(直近1年間の昇給の有無)</t>
    </r>
    <rPh sb="0" eb="2">
      <t>ショウキュウ</t>
    </rPh>
    <rPh sb="5" eb="6">
      <t>キン</t>
    </rPh>
    <phoneticPr fontId="9"/>
  </si>
  <si>
    <t>昨年1年間の給与支給総額（賞与を含む）</t>
    <rPh sb="0" eb="2">
      <t>サクネン</t>
    </rPh>
    <rPh sb="3" eb="4">
      <t>ネン</t>
    </rPh>
    <rPh sb="4" eb="5">
      <t>カン</t>
    </rPh>
    <phoneticPr fontId="9"/>
  </si>
  <si>
    <t>※3</t>
    <phoneticPr fontId="9"/>
  </si>
  <si>
    <t>　　なお、職種欄～保険の加入状況欄及び備考欄についてはご記入願います。</t>
    <rPh sb="17" eb="18">
      <t>オヨ</t>
    </rPh>
    <rPh sb="19" eb="22">
      <t>ビコウラン</t>
    </rPh>
    <phoneticPr fontId="9"/>
  </si>
  <si>
    <t>管理栄養士</t>
    <rPh sb="0" eb="5">
      <t>カンリエイヨウシ</t>
    </rPh>
    <phoneticPr fontId="9"/>
  </si>
  <si>
    <t>事務員</t>
    <rPh sb="0" eb="3">
      <t>ジムイン</t>
    </rPh>
    <phoneticPr fontId="5"/>
  </si>
  <si>
    <t>主任保育士</t>
    <rPh sb="0" eb="2">
      <t>シュニン</t>
    </rPh>
    <rPh sb="2" eb="5">
      <t>ホイクシ</t>
    </rPh>
    <phoneticPr fontId="4"/>
  </si>
  <si>
    <t>調理員</t>
    <rPh sb="0" eb="3">
      <t>チョウリイン</t>
    </rPh>
    <phoneticPr fontId="5"/>
  </si>
  <si>
    <t>（２）職員の給与等（その他の職員用）</t>
    <rPh sb="3" eb="5">
      <t>ショクイン</t>
    </rPh>
    <rPh sb="6" eb="8">
      <t>キュウヨ</t>
    </rPh>
    <rPh sb="8" eb="9">
      <t>ナド</t>
    </rPh>
    <rPh sb="12" eb="13">
      <t>タ</t>
    </rPh>
    <rPh sb="14" eb="16">
      <t>ショクイン</t>
    </rPh>
    <rPh sb="16" eb="18">
      <t>セイショクイン</t>
    </rPh>
    <phoneticPr fontId="9"/>
  </si>
  <si>
    <t>１．労働者名簿等を綴じている順番で記入してください。</t>
    <phoneticPr fontId="4"/>
  </si>
  <si>
    <t>２．当該職員が派遣職員である場合は、備考欄にその旨記入してください。</t>
    <phoneticPr fontId="9"/>
  </si>
  <si>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</si>
  <si>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</si>
  <si>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</si>
  <si>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</si>
  <si>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9"/>
  </si>
  <si>
    <t>第1週</t>
    <rPh sb="0" eb="1">
      <t>ダイ</t>
    </rPh>
    <rPh sb="2" eb="3">
      <t>シュウ</t>
    </rPh>
    <phoneticPr fontId="9"/>
  </si>
  <si>
    <t>第2週</t>
    <rPh sb="0" eb="1">
      <t>ダイ</t>
    </rPh>
    <rPh sb="2" eb="3">
      <t>シュウ</t>
    </rPh>
    <phoneticPr fontId="9"/>
  </si>
  <si>
    <t>第3週</t>
    <rPh sb="0" eb="1">
      <t>ダイ</t>
    </rPh>
    <rPh sb="2" eb="3">
      <t>シュウ</t>
    </rPh>
    <phoneticPr fontId="9"/>
  </si>
  <si>
    <t>第4週</t>
    <rPh sb="0" eb="1">
      <t>ダイ</t>
    </rPh>
    <rPh sb="2" eb="3">
      <t>シュウ</t>
    </rPh>
    <phoneticPr fontId="9"/>
  </si>
  <si>
    <t>第5週</t>
    <rPh sb="0" eb="1">
      <t>ダイ</t>
    </rPh>
    <rPh sb="2" eb="3">
      <t>シュウ</t>
    </rPh>
    <phoneticPr fontId="9"/>
  </si>
  <si>
    <t>1ヶ月の合計
(休憩時間を
含む)</t>
    <rPh sb="2" eb="3">
      <t>ゲツ</t>
    </rPh>
    <rPh sb="4" eb="6">
      <t>ゴウケイ</t>
    </rPh>
    <rPh sb="8" eb="10">
      <t>キュウケイ</t>
    </rPh>
    <rPh sb="10" eb="12">
      <t>ジカン</t>
    </rPh>
    <rPh sb="14" eb="15">
      <t>フク</t>
    </rPh>
    <phoneticPr fontId="9"/>
  </si>
  <si>
    <t>（４）1ヶ月の勤務割</t>
    <phoneticPr fontId="9"/>
  </si>
  <si>
    <t>　【４（４）．1ヶ月の勤務割（記入例）】のシートを参考に作成してください。</t>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</si>
  <si>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9"/>
  </si>
  <si>
    <t>（４）1ヶ月の勤務割（記入例）</t>
    <rPh sb="11" eb="13">
      <t>キニュウ</t>
    </rPh>
    <rPh sb="13" eb="14">
      <t>レイ</t>
    </rPh>
    <phoneticPr fontId="9"/>
  </si>
  <si>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9"/>
  </si>
  <si>
    <t>a</t>
    <phoneticPr fontId="9"/>
  </si>
  <si>
    <t>4年0月</t>
    <rPh sb="1" eb="2">
      <t>ネン</t>
    </rPh>
    <rPh sb="3" eb="4">
      <t>ツキ</t>
    </rPh>
    <phoneticPr fontId="9"/>
  </si>
  <si>
    <t>b</t>
    <phoneticPr fontId="9"/>
  </si>
  <si>
    <t>c</t>
    <phoneticPr fontId="9"/>
  </si>
  <si>
    <t>■勤務時間記入欄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8" eb="50">
      <t>キンム</t>
    </rPh>
    <rPh sb="50" eb="52">
      <t>ジカン</t>
    </rPh>
    <rPh sb="52" eb="53">
      <t>タイ</t>
    </rPh>
    <rPh sb="54" eb="56">
      <t>フゴウ</t>
    </rPh>
    <rPh sb="56" eb="57">
      <t>ラン</t>
    </rPh>
    <rPh sb="58" eb="59">
      <t>アワ</t>
    </rPh>
    <rPh sb="117" eb="120">
      <t>ホイクシ</t>
    </rPh>
    <rPh sb="262" eb="264">
      <t>ケンム</t>
    </rPh>
    <rPh sb="264" eb="265">
      <t>サキ</t>
    </rPh>
    <rPh sb="267" eb="269">
      <t>ゴウケイ</t>
    </rPh>
    <rPh sb="271" eb="272">
      <t>ゲツ</t>
    </rPh>
    <rPh sb="272" eb="274">
      <t>キンム</t>
    </rPh>
    <rPh sb="274" eb="276">
      <t>ジカン</t>
    </rPh>
    <rPh sb="277" eb="279">
      <t>ジョウキン</t>
    </rPh>
    <rPh sb="279" eb="281">
      <t>ジカン</t>
    </rPh>
    <rPh sb="282" eb="283">
      <t>コ</t>
    </rPh>
    <rPh sb="285" eb="287">
      <t>バアイ</t>
    </rPh>
    <rPh sb="311" eb="312">
      <t>サキ</t>
    </rPh>
    <rPh sb="312" eb="313">
      <t>オヨ</t>
    </rPh>
    <rPh sb="315" eb="317">
      <t>ケンム</t>
    </rPh>
    <rPh sb="317" eb="318">
      <t>サキ</t>
    </rPh>
    <rPh sb="320" eb="322">
      <t>キンム</t>
    </rPh>
    <rPh sb="322" eb="324">
      <t>ジカン</t>
    </rPh>
    <phoneticPr fontId="9"/>
  </si>
  <si>
    <r>
      <t>※問診等</t>
    </r>
    <r>
      <rPr>
        <sz val="9"/>
        <rFont val="Yu Gothic UI"/>
        <family val="3"/>
        <charset val="128"/>
      </rPr>
      <t>（既往症・業務歴・自覚症状）</t>
    </r>
    <rPh sb="1" eb="3">
      <t>モンシン</t>
    </rPh>
    <rPh sb="3" eb="4">
      <t>トウ</t>
    </rPh>
    <rPh sb="5" eb="8">
      <t>キオウショウ</t>
    </rPh>
    <rPh sb="9" eb="12">
      <t>ギョウムレキ</t>
    </rPh>
    <phoneticPr fontId="9"/>
  </si>
  <si>
    <r>
      <t>※尿検査</t>
    </r>
    <r>
      <rPr>
        <sz val="9"/>
        <rFont val="Yu Gothic UI"/>
        <family val="3"/>
        <charset val="128"/>
      </rPr>
      <t>（糖・蛋白）</t>
    </r>
    <rPh sb="1" eb="4">
      <t>ニョウケンサ</t>
    </rPh>
    <rPh sb="5" eb="6">
      <t>トウ</t>
    </rPh>
    <rPh sb="7" eb="9">
      <t>タンパク</t>
    </rPh>
    <phoneticPr fontId="9"/>
  </si>
  <si>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9"/>
  </si>
  <si>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9"/>
  </si>
  <si>
    <r>
      <t>※肝機能</t>
    </r>
    <r>
      <rPr>
        <sz val="9"/>
        <rFont val="Yu Gothic UI"/>
        <family val="3"/>
        <charset val="128"/>
      </rPr>
      <t>(GOT、GPT、γ-GTP)</t>
    </r>
    <rPh sb="1" eb="4">
      <t>カンキノウ</t>
    </rPh>
    <phoneticPr fontId="9"/>
  </si>
  <si>
    <r>
      <t>肝機能</t>
    </r>
    <r>
      <rPr>
        <sz val="9"/>
        <rFont val="Yu Gothic UI"/>
        <family val="3"/>
        <charset val="128"/>
      </rPr>
      <t>(GOT、GPT、γ-GTP)</t>
    </r>
    <rPh sb="0" eb="3">
      <t>カンキノウ</t>
    </rPh>
    <phoneticPr fontId="9"/>
  </si>
  <si>
    <r>
      <t>※血糖検査</t>
    </r>
    <r>
      <rPr>
        <sz val="9"/>
        <rFont val="Yu Gothic UI"/>
        <family val="3"/>
        <charset val="128"/>
      </rPr>
      <t>（空腹時血糖orヘモグロビンA1C）</t>
    </r>
    <rPh sb="1" eb="3">
      <t>ケットウ</t>
    </rPh>
    <rPh sb="3" eb="5">
      <t>ケンサ</t>
    </rPh>
    <rPh sb="6" eb="9">
      <t>クウフクジ</t>
    </rPh>
    <rPh sb="9" eb="11">
      <t>ケットウ</t>
    </rPh>
    <phoneticPr fontId="9"/>
  </si>
  <si>
    <r>
      <t>血糖検査</t>
    </r>
    <r>
      <rPr>
        <sz val="9"/>
        <rFont val="Yu Gothic UI"/>
        <family val="3"/>
        <charset val="128"/>
      </rPr>
      <t>（空腹時血糖orヘモグロビンA1C）</t>
    </r>
    <rPh sb="0" eb="2">
      <t>ケットウ</t>
    </rPh>
    <rPh sb="2" eb="4">
      <t>ケンサ</t>
    </rPh>
    <rPh sb="5" eb="8">
      <t>クウフクジ</t>
    </rPh>
    <rPh sb="8" eb="10">
      <t>ケットウ</t>
    </rPh>
    <phoneticPr fontId="9"/>
  </si>
  <si>
    <r>
      <t>※血中脂質検査</t>
    </r>
    <r>
      <rPr>
        <sz val="9"/>
        <rFont val="Yu Gothic UI"/>
        <family val="3"/>
        <charset val="128"/>
      </rPr>
      <t>（TG、HDL-cho、LDL-cho）</t>
    </r>
    <rPh sb="1" eb="3">
      <t>ケッチュウ</t>
    </rPh>
    <rPh sb="3" eb="5">
      <t>シシツ</t>
    </rPh>
    <rPh sb="5" eb="7">
      <t>ケンサ</t>
    </rPh>
    <phoneticPr fontId="9"/>
  </si>
  <si>
    <r>
      <t>血中脂質検査</t>
    </r>
    <r>
      <rPr>
        <sz val="9"/>
        <rFont val="Yu Gothic UI"/>
        <family val="3"/>
        <charset val="128"/>
      </rPr>
      <t>（TG、HDL-cho、LDL-cho）</t>
    </r>
    <rPh sb="0" eb="2">
      <t>ケッチュウ</t>
    </rPh>
    <rPh sb="2" eb="4">
      <t>シシツ</t>
    </rPh>
    <rPh sb="4" eb="6">
      <t>ケンサ</t>
    </rPh>
    <phoneticPr fontId="9"/>
  </si>
  <si>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</si>
  <si>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</si>
  <si>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６．職員の状況</t>
    <rPh sb="2" eb="4">
      <t>ショクイン</t>
    </rPh>
    <rPh sb="5" eb="7">
      <t>ジョウキョウ</t>
    </rPh>
    <phoneticPr fontId="9"/>
  </si>
  <si>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</si>
  <si>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</si>
  <si>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</si>
  <si>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</si>
  <si>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9"/>
  </si>
  <si>
    <t>７．児童の処遇</t>
    <rPh sb="2" eb="4">
      <t>ジドウ</t>
    </rPh>
    <rPh sb="5" eb="7">
      <t>ショグウ</t>
    </rPh>
    <phoneticPr fontId="9"/>
  </si>
  <si>
    <t>８．定期健康診断の状況</t>
    <rPh sb="2" eb="4">
      <t>テイキ</t>
    </rPh>
    <rPh sb="4" eb="6">
      <t>ケンコウ</t>
    </rPh>
    <rPh sb="6" eb="8">
      <t>シンダン</t>
    </rPh>
    <rPh sb="9" eb="11">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</si>
  <si>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</si>
  <si>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９．保護者負担の状況</t>
    <rPh sb="2" eb="5">
      <t>ホゴシャ</t>
    </rPh>
    <rPh sb="5" eb="7">
      <t>フタン</t>
    </rPh>
    <rPh sb="8" eb="10">
      <t>ジョウキョウ</t>
    </rPh>
    <phoneticPr fontId="9"/>
  </si>
  <si>
    <t>（２）各保護者に対する実費徴収・物品の負担（ぞうきん、日用品、文具、3歳以上児にかかる主食代、通園バス代、絵本代等）</t>
    <rPh sb="56" eb="57">
      <t>トウ</t>
    </rPh>
    <phoneticPr fontId="9"/>
  </si>
  <si>
    <t>年間5箱</t>
    <rPh sb="0" eb="2">
      <t>ネンカン</t>
    </rPh>
    <rPh sb="3" eb="4">
      <t>ハコ</t>
    </rPh>
    <phoneticPr fontId="9"/>
  </si>
  <si>
    <t>3歳未満児</t>
    <rPh sb="1" eb="2">
      <t>サイ</t>
    </rPh>
    <rPh sb="2" eb="4">
      <t>ミマン</t>
    </rPh>
    <rPh sb="4" eb="5">
      <t>ジ</t>
    </rPh>
    <phoneticPr fontId="9"/>
  </si>
  <si>
    <t>3歳児</t>
    <rPh sb="1" eb="3">
      <t>サイジ</t>
    </rPh>
    <phoneticPr fontId="9"/>
  </si>
  <si>
    <t>4歳以上児</t>
    <rPh sb="1" eb="2">
      <t>サイ</t>
    </rPh>
    <rPh sb="2" eb="4">
      <t>イジョウ</t>
    </rPh>
    <rPh sb="4" eb="5">
      <t>ジ</t>
    </rPh>
    <phoneticPr fontId="9"/>
  </si>
  <si>
    <t>10．給食の状況</t>
    <rPh sb="3" eb="5">
      <t>キュウショク</t>
    </rPh>
    <rPh sb="6" eb="8">
      <t>ジョウキョウ</t>
    </rPh>
    <phoneticPr fontId="9"/>
  </si>
  <si>
    <t>直近1ヶ月分の献立表を添付してください。</t>
    <rPh sb="0" eb="2">
      <t>チョッキン</t>
    </rPh>
    <rPh sb="4" eb="5">
      <t>ゲツ</t>
    </rPh>
    <rPh sb="5" eb="6">
      <t>ブン</t>
    </rPh>
    <rPh sb="7" eb="10">
      <t>コンダテヒョウ</t>
    </rPh>
    <rPh sb="11" eb="13">
      <t>テンプ</t>
    </rPh>
    <phoneticPr fontId="9"/>
  </si>
  <si>
    <t>区分</t>
    <rPh sb="0" eb="2">
      <t>クブン</t>
    </rPh>
    <phoneticPr fontId="4"/>
  </si>
  <si>
    <t>1～2歳児の給与栄養量</t>
    <rPh sb="6" eb="11">
      <t>キュウヨエイヨウリョウ</t>
    </rPh>
    <phoneticPr fontId="9"/>
  </si>
  <si>
    <t>目標量※2</t>
    <rPh sb="0" eb="2">
      <t>モクヒョウ</t>
    </rPh>
    <rPh sb="2" eb="3">
      <t>リョウ</t>
    </rPh>
    <phoneticPr fontId="9"/>
  </si>
  <si>
    <t>（kcal）</t>
  </si>
  <si>
    <t>（kcal）</t>
    <phoneticPr fontId="9"/>
  </si>
  <si>
    <t>（g）</t>
  </si>
  <si>
    <t>（g）</t>
    <phoneticPr fontId="9"/>
  </si>
  <si>
    <t>（mg）</t>
  </si>
  <si>
    <t>（mg）</t>
    <phoneticPr fontId="9"/>
  </si>
  <si>
    <t>（μgRE）</t>
  </si>
  <si>
    <t>（μgRE）</t>
    <phoneticPr fontId="9"/>
  </si>
  <si>
    <t>ビタミンC</t>
  </si>
  <si>
    <t>ビタミンC</t>
    <phoneticPr fontId="9"/>
  </si>
  <si>
    <t>ビタミンB2</t>
  </si>
  <si>
    <t>ビタミンB2</t>
    <phoneticPr fontId="9"/>
  </si>
  <si>
    <t>ビタミンB1</t>
  </si>
  <si>
    <t>ビタミンB1</t>
    <phoneticPr fontId="9"/>
  </si>
  <si>
    <t>ビタミンA</t>
  </si>
  <si>
    <t>ビタミンA</t>
    <phoneticPr fontId="9"/>
  </si>
  <si>
    <t>4月</t>
    <rPh sb="1" eb="2">
      <t>ガツ</t>
    </rPh>
    <phoneticPr fontId="9"/>
  </si>
  <si>
    <t>5月</t>
  </si>
  <si>
    <t>6月</t>
  </si>
  <si>
    <t>7月</t>
  </si>
  <si>
    <t>8月</t>
  </si>
  <si>
    <t>9月</t>
  </si>
  <si>
    <t>10月</t>
  </si>
  <si>
    <t>11月</t>
  </si>
  <si>
    <t>12月</t>
  </si>
  <si>
    <t>1月</t>
  </si>
  <si>
    <t>2月</t>
  </si>
  <si>
    <t>3月</t>
  </si>
  <si>
    <t>3～5歳児の給与栄養量</t>
    <rPh sb="3" eb="5">
      <t>サイジ</t>
    </rPh>
    <rPh sb="6" eb="11">
      <t>キュウヨエイヨウリョウ</t>
    </rPh>
    <phoneticPr fontId="9"/>
  </si>
  <si>
    <t>エネルギー</t>
  </si>
  <si>
    <t>カルシウム</t>
  </si>
  <si>
    <t>食塩相当量</t>
  </si>
  <si>
    <t>1～2歳児の食品群別給与量</t>
    <rPh sb="5" eb="12">
      <t>ショクヒングンベツキュウヨリョウ</t>
    </rPh>
    <phoneticPr fontId="9"/>
  </si>
  <si>
    <t>1類</t>
    <rPh sb="1" eb="2">
      <t>ルイ</t>
    </rPh>
    <phoneticPr fontId="9"/>
  </si>
  <si>
    <t>2類</t>
    <rPh sb="1" eb="2">
      <t>ルイ</t>
    </rPh>
    <phoneticPr fontId="9"/>
  </si>
  <si>
    <t>3類</t>
    <rPh sb="1" eb="2">
      <t>ルイ</t>
    </rPh>
    <phoneticPr fontId="9"/>
  </si>
  <si>
    <t>4類</t>
    <rPh sb="1" eb="2">
      <t>ルイ</t>
    </rPh>
    <phoneticPr fontId="9"/>
  </si>
  <si>
    <t>5類</t>
    <rPh sb="1" eb="2">
      <t>ルイ</t>
    </rPh>
    <phoneticPr fontId="9"/>
  </si>
  <si>
    <t>6類</t>
    <rPh sb="1" eb="2">
      <t>ルイ</t>
    </rPh>
    <phoneticPr fontId="9"/>
  </si>
  <si>
    <t>（単位：g）</t>
    <rPh sb="1" eb="3">
      <t>タンイ</t>
    </rPh>
    <phoneticPr fontId="9"/>
  </si>
  <si>
    <t>3～5歳児の食品群別給与量</t>
    <rPh sb="6" eb="13">
      <t>ショクヒングンベツキュウヨリョウ</t>
    </rPh>
    <phoneticPr fontId="9"/>
  </si>
  <si>
    <t>③食品群別給与量</t>
    <phoneticPr fontId="9"/>
  </si>
  <si>
    <t>3歳以上児の
主食</t>
    <rPh sb="1" eb="2">
      <t>サイ</t>
    </rPh>
    <rPh sb="2" eb="4">
      <t>イジョウ</t>
    </rPh>
    <rPh sb="4" eb="5">
      <t>ジ</t>
    </rPh>
    <rPh sb="7" eb="9">
      <t>シュショク</t>
    </rPh>
    <phoneticPr fontId="9"/>
  </si>
  <si>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9"/>
  </si>
  <si>
    <t>0歳児</t>
    <rPh sb="1" eb="3">
      <t>サイジ</t>
    </rPh>
    <phoneticPr fontId="9"/>
  </si>
  <si>
    <t>1歳児</t>
    <rPh sb="1" eb="3">
      <t>サイジ</t>
    </rPh>
    <phoneticPr fontId="9"/>
  </si>
  <si>
    <t>2歳児</t>
    <rPh sb="1" eb="3">
      <t>サイジ</t>
    </rPh>
    <phoneticPr fontId="9"/>
  </si>
  <si>
    <t>4歳児</t>
    <rPh sb="1" eb="3">
      <t>サイジ</t>
    </rPh>
    <phoneticPr fontId="9"/>
  </si>
  <si>
    <t>5歳児</t>
    <rPh sb="1" eb="3">
      <t>サイジ</t>
    </rPh>
    <phoneticPr fontId="9"/>
  </si>
  <si>
    <t>～2歳児</t>
    <rPh sb="2" eb="4">
      <t>サイジ</t>
    </rPh>
    <phoneticPr fontId="9"/>
  </si>
  <si>
    <t>3歳児～</t>
    <rPh sb="1" eb="3">
      <t>サイジ</t>
    </rPh>
    <phoneticPr fontId="9"/>
  </si>
  <si>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9"/>
  </si>
  <si>
    <t>10．給食の状況</t>
    <rPh sb="3" eb="5">
      <t>キュウショク</t>
    </rPh>
    <rPh sb="6" eb="8">
      <t>ジョウキョウ</t>
    </rPh>
    <phoneticPr fontId="7"/>
  </si>
  <si>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9"/>
  </si>
  <si>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9"/>
  </si>
  <si>
    <t>　　　　保存期間等について社援施117号</t>
    <phoneticPr fontId="9"/>
  </si>
  <si>
    <t>避難確保計画の策定有無</t>
    <rPh sb="0" eb="2">
      <t>ヒナン</t>
    </rPh>
    <rPh sb="2" eb="4">
      <t>カクホ</t>
    </rPh>
    <rPh sb="4" eb="6">
      <t>ケイカク</t>
    </rPh>
    <rPh sb="7" eb="9">
      <t>サクテイ</t>
    </rPh>
    <rPh sb="9" eb="11">
      <t>ウム</t>
    </rPh>
    <phoneticPr fontId="9"/>
  </si>
  <si>
    <t>消防署への事前通報・立会い</t>
    <rPh sb="10" eb="12">
      <t>タチアイ</t>
    </rPh>
    <phoneticPr fontId="7"/>
  </si>
  <si>
    <t>消防法17-3-3による消防署への報告</t>
    <rPh sb="0" eb="3">
      <t>ショウボウホウ</t>
    </rPh>
    <rPh sb="12" eb="15">
      <t>ショウボウショ</t>
    </rPh>
    <rPh sb="17" eb="19">
      <t>ホウコク</t>
    </rPh>
    <phoneticPr fontId="7"/>
  </si>
  <si>
    <t>11．災害事故防止対策</t>
    <rPh sb="3" eb="5">
      <t>サイガイ</t>
    </rPh>
    <rPh sb="5" eb="7">
      <t>ジコ</t>
    </rPh>
    <rPh sb="7" eb="9">
      <t>ボウシ</t>
    </rPh>
    <rPh sb="9" eb="11">
      <t>タイサク</t>
    </rPh>
    <phoneticPr fontId="7"/>
  </si>
  <si>
    <t>12．諸規程等の整備状況</t>
    <rPh sb="3" eb="4">
      <t>モロ</t>
    </rPh>
    <rPh sb="4" eb="6">
      <t>キテイ</t>
    </rPh>
    <rPh sb="6" eb="7">
      <t>トウ</t>
    </rPh>
    <rPh sb="8" eb="10">
      <t>セイビ</t>
    </rPh>
    <rPh sb="10" eb="12">
      <t>ジョウキョウ</t>
    </rPh>
    <phoneticPr fontId="9"/>
  </si>
  <si>
    <t>施設名</t>
    <rPh sb="0" eb="3">
      <t>シセツメイ</t>
    </rPh>
    <phoneticPr fontId="4"/>
  </si>
  <si>
    <t>勤務時間</t>
    <rPh sb="0" eb="2">
      <t>キンム</t>
    </rPh>
    <rPh sb="2" eb="4">
      <t>ジカン</t>
    </rPh>
    <phoneticPr fontId="2"/>
  </si>
  <si>
    <t>月額1,000</t>
    <rPh sb="0" eb="2">
      <t>ゲツガク</t>
    </rPh>
    <phoneticPr fontId="9"/>
  </si>
  <si>
    <t>区分</t>
    <phoneticPr fontId="7"/>
  </si>
  <si>
    <t>残食調査</t>
    <rPh sb="0" eb="1">
      <t>ザン</t>
    </rPh>
    <rPh sb="1" eb="2">
      <t>ショク</t>
    </rPh>
    <rPh sb="2" eb="4">
      <t>チョウサ</t>
    </rPh>
    <phoneticPr fontId="9"/>
  </si>
  <si>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</si>
  <si>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</si>
  <si>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</si>
  <si>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</si>
  <si>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9"/>
  </si>
  <si>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9"/>
  </si>
  <si>
    <t>平均量(自動計算)</t>
    <rPh sb="0" eb="2">
      <t>ヘイキン</t>
    </rPh>
    <rPh sb="2" eb="3">
      <t>リョウ</t>
    </rPh>
    <rPh sb="4" eb="6">
      <t>ジドウ</t>
    </rPh>
    <rPh sb="6" eb="8">
      <t>ケイサン</t>
    </rPh>
    <phoneticPr fontId="4"/>
  </si>
  <si>
    <t>充足率(自動計算)</t>
    <rPh sb="0" eb="3">
      <t>ジュウソクリツ</t>
    </rPh>
    <phoneticPr fontId="4"/>
  </si>
  <si>
    <t>平均量(自動計算)</t>
    <rPh sb="0" eb="2">
      <t>ヘイキン</t>
    </rPh>
    <rPh sb="2" eb="3">
      <t>リョウ</t>
    </rPh>
    <phoneticPr fontId="4"/>
  </si>
  <si>
    <t>平均量(自動計算)</t>
    <phoneticPr fontId="4"/>
  </si>
  <si>
    <t>充足率(自動計算)</t>
    <phoneticPr fontId="4"/>
  </si>
  <si>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</si>
  <si>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</si>
  <si>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</si>
  <si>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（年</t>
    <rPh sb="1" eb="2">
      <t>ネン</t>
    </rPh>
    <phoneticPr fontId="9"/>
  </si>
  <si>
    <t>日作成</t>
    <rPh sb="0" eb="1">
      <t>ヒ</t>
    </rPh>
    <rPh sb="1" eb="3">
      <t>サクセイ</t>
    </rPh>
    <phoneticPr fontId="9"/>
  </si>
  <si>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</si>
  <si>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</si>
  <si>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</si>
  <si>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(注)</t>
    <phoneticPr fontId="4"/>
  </si>
  <si>
    <t>策定状況</t>
    <phoneticPr fontId="4"/>
  </si>
  <si>
    <t>見直しの
有無</t>
    <phoneticPr fontId="4"/>
  </si>
  <si>
    <t>回）</t>
    <rPh sb="0" eb="1">
      <t>カイ</t>
    </rPh>
    <phoneticPr fontId="9"/>
  </si>
  <si>
    <t>実施状況</t>
    <phoneticPr fontId="4"/>
  </si>
  <si>
    <t>（年</t>
    <phoneticPr fontId="4"/>
  </si>
  <si>
    <t>記録の有無</t>
    <rPh sb="0" eb="2">
      <t>キロク</t>
    </rPh>
    <rPh sb="3" eb="5">
      <t>ウム</t>
    </rPh>
    <phoneticPr fontId="4"/>
  </si>
  <si>
    <t>業務継続計画の
策定状況等</t>
    <phoneticPr fontId="9"/>
  </si>
  <si>
    <t>感染症に係る業務継続計画</t>
    <rPh sb="0" eb="3">
      <t>カンセンショウ</t>
    </rPh>
    <rPh sb="4" eb="5">
      <t>カカ</t>
    </rPh>
    <rPh sb="6" eb="8">
      <t>ギョウム</t>
    </rPh>
    <rPh sb="8" eb="10">
      <t>ケイゾク</t>
    </rPh>
    <rPh sb="10" eb="12">
      <t>ケイカク</t>
    </rPh>
    <phoneticPr fontId="4"/>
  </si>
  <si>
    <t>策定状況</t>
    <rPh sb="0" eb="2">
      <t>サクテイ</t>
    </rPh>
    <rPh sb="2" eb="4">
      <t>ジョウキョウ</t>
    </rPh>
    <phoneticPr fontId="4"/>
  </si>
  <si>
    <t>計画の
見直しに
ついて</t>
    <phoneticPr fontId="9"/>
  </si>
  <si>
    <t>見直しした場合</t>
    <rPh sb="0" eb="2">
      <t>ミナオ</t>
    </rPh>
    <rPh sb="5" eb="7">
      <t>バアイ</t>
    </rPh>
    <phoneticPr fontId="4"/>
  </si>
  <si>
    <t>訓練の
実施に
ついて</t>
    <phoneticPr fontId="9"/>
  </si>
  <si>
    <t>記録の
有無</t>
    <rPh sb="0" eb="2">
      <t>キロク</t>
    </rPh>
    <rPh sb="4" eb="6">
      <t>ウム</t>
    </rPh>
    <phoneticPr fontId="4"/>
  </si>
  <si>
    <t>災害に係る業務継続計画</t>
    <rPh sb="0" eb="2">
      <t>サイガイ</t>
    </rPh>
    <rPh sb="3" eb="4">
      <t>カカ</t>
    </rPh>
    <rPh sb="5" eb="7">
      <t>ギョウム</t>
    </rPh>
    <rPh sb="7" eb="9">
      <t>ケイゾク</t>
    </rPh>
    <rPh sb="9" eb="11">
      <t>ケイカク</t>
    </rPh>
    <phoneticPr fontId="4"/>
  </si>
  <si>
    <t>(注)</t>
    <rPh sb="1" eb="2">
      <t>チュウ</t>
    </rPh>
    <phoneticPr fontId="9"/>
  </si>
  <si>
    <t>安全計画の策定状況等</t>
    <rPh sb="9" eb="10">
      <t>トウ</t>
    </rPh>
    <phoneticPr fontId="4"/>
  </si>
  <si>
    <t>計画の
見直しに
ついて</t>
    <rPh sb="0" eb="2">
      <t>ケイカク</t>
    </rPh>
    <rPh sb="4" eb="6">
      <t>ミナオ</t>
    </rPh>
    <phoneticPr fontId="4"/>
  </si>
  <si>
    <t>訓練の
実施に
ついて</t>
    <rPh sb="0" eb="2">
      <t>クンレン</t>
    </rPh>
    <rPh sb="4" eb="6">
      <t>ジッシ</t>
    </rPh>
    <phoneticPr fontId="4"/>
  </si>
  <si>
    <t>有償</t>
    <phoneticPr fontId="9"/>
  </si>
  <si>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</si>
  <si>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</si>
  <si>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（８）児童処遇に関する配慮・工夫等</t>
    <rPh sb="3" eb="5">
      <t>ジドウ</t>
    </rPh>
    <rPh sb="5" eb="7">
      <t>ショグウ</t>
    </rPh>
    <rPh sb="8" eb="9">
      <t>カン</t>
    </rPh>
    <rPh sb="11" eb="13">
      <t>ハイリョ</t>
    </rPh>
    <rPh sb="14" eb="16">
      <t>クフウ</t>
    </rPh>
    <rPh sb="16" eb="17">
      <t>トウ</t>
    </rPh>
    <phoneticPr fontId="9"/>
  </si>
  <si>
    <t>（９）業務継続計画（ＢＣＰ）</t>
    <phoneticPr fontId="4"/>
  </si>
  <si>
    <t>（10）児童の安全の確保に関する計画（安全計画）</t>
    <phoneticPr fontId="4"/>
  </si>
  <si>
    <t>（11）苦情解決への取り組み</t>
    <rPh sb="4" eb="6">
      <t>クジョウ</t>
    </rPh>
    <rPh sb="6" eb="8">
      <t>カイケツ</t>
    </rPh>
    <rPh sb="10" eb="11">
      <t>ト</t>
    </rPh>
    <rPh sb="12" eb="13">
      <t>ク</t>
    </rPh>
    <phoneticPr fontId="9"/>
  </si>
  <si>
    <t>利用者名簿
の有無</t>
    <rPh sb="0" eb="3">
      <t>リヨウシャ</t>
    </rPh>
    <rPh sb="3" eb="5">
      <t>メイボ</t>
    </rPh>
    <rPh sb="7" eb="9">
      <t>ウム</t>
    </rPh>
    <phoneticPr fontId="4"/>
  </si>
  <si>
    <t>乗降状況チェック票
の有無</t>
    <rPh sb="0" eb="1">
      <t>ノ</t>
    </rPh>
    <rPh sb="1" eb="2">
      <t>オ</t>
    </rPh>
    <rPh sb="2" eb="4">
      <t>ジョウキョウ</t>
    </rPh>
    <rPh sb="8" eb="9">
      <t>ヒョウ</t>
    </rPh>
    <rPh sb="11" eb="13">
      <t>ウム</t>
    </rPh>
    <phoneticPr fontId="4"/>
  </si>
  <si>
    <t>登所バス
の有無</t>
    <rPh sb="0" eb="1">
      <t>ノボル</t>
    </rPh>
    <rPh sb="1" eb="2">
      <t>ジョ</t>
    </rPh>
    <rPh sb="6" eb="8">
      <t>ウム</t>
    </rPh>
    <phoneticPr fontId="2"/>
  </si>
  <si>
    <t>（５）①登所バスの状況</t>
    <rPh sb="4" eb="5">
      <t>トウ</t>
    </rPh>
    <rPh sb="5" eb="6">
      <t>ショ</t>
    </rPh>
    <rPh sb="9" eb="11">
      <t>ジョウキョウ</t>
    </rPh>
    <phoneticPr fontId="2"/>
  </si>
  <si>
    <t>（５）②自動車を運行する場合の所在の確認</t>
    <phoneticPr fontId="4"/>
  </si>
  <si>
    <t>点呼の有無</t>
    <rPh sb="0" eb="2">
      <t>テンコ</t>
    </rPh>
    <rPh sb="3" eb="5">
      <t>ウム</t>
    </rPh>
    <phoneticPr fontId="4"/>
  </si>
  <si>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phoneticPr fontId="9"/>
  </si>
  <si>
    <r>
      <t>１．</t>
    </r>
    <r>
      <rPr>
        <b/>
        <sz val="9"/>
        <color theme="1"/>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</si>
</sst>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0.0%"/>
  </numFmts>
  <fonts count="68"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8"/>
      <name val="ＭＳ Ｐ明朝"/>
      <family val="1"/>
      <charset val="128"/>
    </font>
    <font>
      <sz val="6"/>
      <name val="游ゴシック"/>
      <family val="2"/>
      <charset val="128"/>
      <scheme val="minor"/>
    </font>
    <font>
      <sz val="11"/>
      <name val="ＭＳ Ｐ明朝"/>
      <family val="1"/>
      <charset val="128"/>
    </font>
    <font>
      <sz val="14"/>
      <name val="ＭＳ Ｐ明朝"/>
      <family val="1"/>
      <charset val="128"/>
    </font>
    <font>
      <sz val="6"/>
      <name val="ＭＳ 明朝"/>
      <family val="1"/>
      <charset val="128"/>
    </font>
    <font>
      <sz val="14"/>
      <name val="ＭＳ 明朝"/>
      <family val="1"/>
      <charset val="128"/>
    </font>
    <font>
      <sz val="6"/>
      <name val="ＭＳ Ｐゴシック"/>
      <family val="3"/>
      <charset val="128"/>
    </font>
    <font>
      <sz val="24"/>
      <name val="ＭＳ Ｐ明朝"/>
      <family val="1"/>
      <charset val="128"/>
    </font>
    <font>
      <sz val="10.75"/>
      <name val="ＭＳ 明朝"/>
      <family val="1"/>
      <charset val="128"/>
    </font>
    <font>
      <sz val="10.75"/>
      <name val="ＭＳ Ｐ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4"/>
      <name val="Yu Gothic UI"/>
      <family val="3"/>
      <charset val="128"/>
    </font>
    <font>
      <sz val="10.8"/>
      <name val="Yu Gothic UI"/>
      <family val="3"/>
      <charset val="128"/>
    </font>
    <font>
      <sz val="20"/>
      <name val="Yu Gothic UI"/>
      <family val="3"/>
      <charset val="128"/>
    </font>
    <font>
      <sz val="16"/>
      <name val="Yu Gothic UI"/>
      <family val="3"/>
      <charset val="128"/>
    </font>
    <font>
      <b/>
      <sz val="24"/>
      <name val="Yu Gothic UI"/>
      <family val="3"/>
      <charset val="128"/>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sz val="11"/>
      <color indexed="10"/>
      <name val="Yu Gothic UI"/>
      <family val="3"/>
      <charset val="128"/>
    </font>
    <font>
      <sz val="9"/>
      <color rgb="FF000000"/>
      <name val="Meiryo UI"/>
      <family val="3"/>
      <charset val="128"/>
    </font>
    <font>
      <sz val="16"/>
      <color rgb="FF000000"/>
      <name val="ＭＳ Ｐゴシック"/>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trike/>
      <sz val="11"/>
      <name val="Yu Gothic UI"/>
      <family val="3"/>
      <charset val="128"/>
    </font>
    <font>
      <sz val="11"/>
      <color theme="1"/>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b/>
      <sz val="11"/>
      <color theme="1"/>
      <name val="Yu Gothic UI"/>
      <family val="3"/>
      <charset val="128"/>
    </font>
    <font>
      <b/>
      <sz val="9"/>
      <color theme="1"/>
      <name val="Yu Gothic UI"/>
      <family val="3"/>
      <charset val="128"/>
    </font>
    <font>
      <sz val="10.75"/>
      <color theme="1"/>
      <name val="Yu Gothic UI"/>
      <family val="3"/>
      <charset val="128"/>
    </font>
    <font>
      <b/>
      <sz val="10.75"/>
      <color theme="1"/>
      <name val="Yu Gothic UI"/>
      <family val="3"/>
      <charset val="128"/>
    </font>
    <font>
      <sz val="10"/>
      <color theme="1"/>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
      <patternFill patternType="solid">
        <fgColor theme="0" tint="-0.249977111117893"/>
        <bgColor indexed="64"/>
      </patternFill>
    </fill>
  </fills>
  <borders count="24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top/>
      <bottom/>
      <diagonal/>
    </border>
    <border>
      <left/>
      <right style="double">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double">
        <color indexed="64"/>
      </right>
      <top/>
      <bottom style="medium">
        <color indexed="64"/>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right style="thick">
        <color indexed="64"/>
      </right>
      <top style="thick">
        <color indexed="64"/>
      </top>
      <bottom/>
      <diagonal/>
    </border>
    <border>
      <left/>
      <right/>
      <top style="thick">
        <color indexed="64"/>
      </top>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n">
        <color indexed="64"/>
      </left>
      <right style="hair">
        <color indexed="64"/>
      </right>
      <top/>
      <bottom style="thick">
        <color indexed="64"/>
      </bottom>
      <diagonal/>
    </border>
    <border>
      <left/>
      <right style="thin">
        <color indexed="64"/>
      </right>
      <top/>
      <bottom style="thick">
        <color indexed="64"/>
      </bottom>
      <diagonal/>
    </border>
    <border>
      <left style="thick">
        <color indexed="64"/>
      </left>
      <right/>
      <top/>
      <bottom style="thick">
        <color indexed="64"/>
      </bottom>
      <diagonal/>
    </border>
    <border>
      <left style="thin">
        <color indexed="64"/>
      </left>
      <right style="hair">
        <color indexed="64"/>
      </right>
      <top style="thin">
        <color indexed="64"/>
      </top>
      <bottom/>
      <diagonal/>
    </border>
    <border>
      <left style="thick">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n">
        <color indexed="64"/>
      </left>
      <right style="double">
        <color indexed="64"/>
      </right>
      <top style="thin">
        <color indexed="64"/>
      </top>
      <bottom/>
      <diagonal/>
    </border>
    <border>
      <left style="hair">
        <color indexed="64"/>
      </left>
      <right style="thick">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thick">
        <color indexed="64"/>
      </left>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double">
        <color indexed="64"/>
      </left>
      <right/>
      <top/>
      <bottom/>
      <diagonal/>
    </border>
    <border>
      <left/>
      <right style="double">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double">
        <color indexed="64"/>
      </left>
      <right/>
      <top style="thin">
        <color indexed="64"/>
      </top>
      <bottom/>
      <diagonal/>
    </border>
    <border>
      <left style="thick">
        <color indexed="64"/>
      </left>
      <right/>
      <top style="thin">
        <color indexed="64"/>
      </top>
      <bottom/>
      <diagonal/>
    </border>
    <border>
      <left style="thick">
        <color indexed="64"/>
      </left>
      <right style="hair">
        <color indexed="64"/>
      </right>
      <top style="thin">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ck">
        <color indexed="64"/>
      </right>
      <top style="thick">
        <color indexed="64"/>
      </top>
      <bottom/>
      <diagonal/>
    </border>
    <border>
      <left style="hair">
        <color indexed="64"/>
      </left>
      <right style="hair">
        <color indexed="64"/>
      </right>
      <top style="thick">
        <color indexed="64"/>
      </top>
      <bottom/>
      <diagonal/>
    </border>
    <border>
      <left/>
      <right style="hair">
        <color indexed="64"/>
      </right>
      <top style="thick">
        <color indexed="64"/>
      </top>
      <bottom/>
      <diagonal/>
    </border>
    <border>
      <left style="hair">
        <color indexed="64"/>
      </left>
      <right style="thin">
        <color indexed="64"/>
      </right>
      <top style="thick">
        <color indexed="64"/>
      </top>
      <bottom/>
      <diagonal/>
    </border>
    <border>
      <left style="thick">
        <color indexed="64"/>
      </left>
      <right style="hair">
        <color indexed="64"/>
      </right>
      <top style="thick">
        <color indexed="64"/>
      </top>
      <bottom/>
      <diagonal/>
    </border>
    <border>
      <left style="dotted">
        <color indexed="64"/>
      </left>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bottom style="hair">
        <color indexed="64"/>
      </bottom>
      <diagonal/>
    </border>
    <border>
      <left style="thin">
        <color indexed="64"/>
      </left>
      <right style="dotted">
        <color indexed="64"/>
      </right>
      <top/>
      <bottom style="hair">
        <color indexed="64"/>
      </bottom>
      <diagonal/>
    </border>
    <border>
      <left/>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0" fontId="2" fillId="0" borderId="0"/>
    <xf numFmtId="0" fontId="8" fillId="0" borderId="0"/>
    <xf numFmtId="0" fontId="11" fillId="0" borderId="0"/>
    <xf numFmtId="0" fontId="11" fillId="0" borderId="0"/>
    <xf numFmtId="0" fontId="11" fillId="0" borderId="0"/>
    <xf numFmtId="0" fontId="14" fillId="0" borderId="0">
      <alignment vertical="center"/>
    </xf>
    <xf numFmtId="0" fontId="2" fillId="0" borderId="0"/>
  </cellStyleXfs>
  <cellXfs count="2300">
    <xf numFmtId="0" fontId="0" fillId="0" borderId="0" xfId="0">
      <alignment vertical="center"/>
    </xf>
    <xf numFmtId="0" fontId="3" fillId="0" borderId="0" xfId="2" applyFont="1" applyAlignment="1" applyProtection="1">
      <alignment vertical="center"/>
      <protection hidden="1"/>
    </xf>
    <xf numFmtId="0" fontId="5" fillId="0" borderId="0" xfId="2" applyFont="1" applyAlignment="1" applyProtection="1">
      <alignment vertical="center"/>
      <protection hidden="1"/>
    </xf>
    <xf numFmtId="0" fontId="10" fillId="0" borderId="0" xfId="2" applyFont="1" applyAlignment="1" applyProtection="1">
      <alignment vertical="center"/>
      <protection hidden="1"/>
    </xf>
    <xf numFmtId="0" fontId="2" fillId="0" borderId="0" xfId="2"/>
    <xf numFmtId="0" fontId="5" fillId="0" borderId="0" xfId="2" applyFont="1" applyAlignment="1" applyProtection="1">
      <alignment horizontal="center" vertical="center"/>
      <protection hidden="1"/>
    </xf>
    <xf numFmtId="0" fontId="12" fillId="0" borderId="0" xfId="4" applyFont="1" applyAlignment="1" applyProtection="1">
      <alignment vertical="center"/>
      <protection hidden="1"/>
    </xf>
    <xf numFmtId="0" fontId="5" fillId="0" borderId="0" xfId="2" applyFont="1" applyAlignment="1" applyProtection="1">
      <alignment vertical="center"/>
      <protection hidden="1"/>
    </xf>
    <xf numFmtId="0" fontId="5" fillId="0" borderId="0" xfId="2" applyFont="1" applyProtection="1">
      <protection hidden="1"/>
    </xf>
    <xf numFmtId="0" fontId="5" fillId="0" borderId="0" xfId="7" applyFont="1">
      <alignment vertical="center"/>
    </xf>
    <xf numFmtId="0" fontId="2" fillId="0" borderId="0" xfId="2" applyAlignment="1">
      <alignment vertical="center"/>
    </xf>
    <xf numFmtId="0" fontId="5" fillId="0" borderId="0" xfId="7" applyFont="1" applyAlignment="1">
      <alignment vertical="center"/>
    </xf>
    <xf numFmtId="0" fontId="5" fillId="0" borderId="0" xfId="7" applyFont="1" applyAlignment="1">
      <alignment vertical="center"/>
    </xf>
    <xf numFmtId="0" fontId="21" fillId="0" borderId="0" xfId="2" applyFont="1" applyAlignment="1" applyProtection="1">
      <alignment vertical="center"/>
      <protection hidden="1"/>
    </xf>
    <xf numFmtId="0" fontId="18" fillId="0" borderId="0" xfId="2" applyNumberFormat="1" applyFont="1" applyAlignment="1" applyProtection="1">
      <alignment horizontal="center" vertical="center"/>
      <protection hidden="1"/>
    </xf>
    <xf numFmtId="0" fontId="19"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1" fillId="0" borderId="0" xfId="2" applyNumberFormat="1" applyFont="1" applyAlignment="1" applyProtection="1">
      <alignment vertical="center"/>
      <protection hidden="1"/>
    </xf>
    <xf numFmtId="0" fontId="22" fillId="0" borderId="0" xfId="2" applyNumberFormat="1" applyFont="1" applyAlignment="1" applyProtection="1">
      <alignment vertical="center"/>
      <protection hidden="1"/>
    </xf>
    <xf numFmtId="0" fontId="18"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center" vertical="center"/>
      <protection hidden="1"/>
    </xf>
    <xf numFmtId="0" fontId="21" fillId="0" borderId="0" xfId="3" applyNumberFormat="1" applyFont="1" applyAlignment="1" applyProtection="1">
      <alignment horizontal="right" vertical="center"/>
      <protection hidden="1"/>
    </xf>
    <xf numFmtId="0" fontId="21" fillId="0" borderId="0" xfId="3" applyNumberFormat="1" applyFont="1" applyAlignment="1" applyProtection="1">
      <alignment vertical="center"/>
      <protection hidden="1"/>
    </xf>
    <xf numFmtId="0" fontId="22" fillId="0" borderId="0" xfId="3" applyNumberFormat="1" applyFont="1" applyAlignment="1" applyProtection="1">
      <alignment vertical="center"/>
      <protection hidden="1"/>
    </xf>
    <xf numFmtId="0" fontId="25" fillId="0" borderId="237" xfId="2" applyNumberFormat="1" applyFont="1" applyBorder="1" applyAlignment="1" applyProtection="1">
      <alignment horizontal="center" vertical="center"/>
      <protection hidden="1"/>
    </xf>
    <xf numFmtId="0" fontId="24" fillId="0" borderId="0" xfId="2" applyFont="1" applyAlignment="1" applyProtection="1">
      <alignment vertical="center"/>
      <protection hidden="1"/>
    </xf>
    <xf numFmtId="0" fontId="24" fillId="0" borderId="0" xfId="3" applyFont="1" applyAlignment="1">
      <alignment vertical="center"/>
    </xf>
    <xf numFmtId="0" fontId="26" fillId="0" borderId="0" xfId="2" applyNumberFormat="1" applyFont="1" applyAlignment="1" applyProtection="1">
      <alignment horizontal="left" vertical="center"/>
      <protection hidden="1"/>
    </xf>
    <xf numFmtId="0" fontId="20" fillId="0" borderId="0" xfId="2" applyNumberFormat="1" applyFont="1" applyAlignment="1">
      <alignment vertical="center"/>
    </xf>
    <xf numFmtId="0" fontId="27" fillId="0" borderId="0" xfId="2" applyNumberFormat="1" applyFont="1" applyAlignment="1" applyProtection="1">
      <alignment horizontal="left" vertical="center"/>
      <protection hidden="1"/>
    </xf>
    <xf numFmtId="0" fontId="20" fillId="4" borderId="28" xfId="2" applyNumberFormat="1" applyFont="1" applyFill="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0" fillId="0" borderId="0" xfId="2" applyNumberFormat="1" applyFont="1" applyAlignment="1" applyProtection="1">
      <alignment horizontal="right" vertical="center"/>
      <protection hidden="1"/>
    </xf>
    <xf numFmtId="0" fontId="20" fillId="0" borderId="0" xfId="2" applyNumberFormat="1" applyFont="1" applyAlignment="1" applyProtection="1">
      <alignment horizontal="left" vertical="center"/>
      <protection hidden="1"/>
    </xf>
    <xf numFmtId="0" fontId="20" fillId="0" borderId="25"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5" borderId="22"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7" fillId="0" borderId="34" xfId="2" applyNumberFormat="1" applyFont="1" applyBorder="1" applyAlignment="1" applyProtection="1">
      <alignment horizontal="left" vertical="center"/>
      <protection hidden="1"/>
    </xf>
    <xf numFmtId="0" fontId="20" fillId="0" borderId="47" xfId="2" applyNumberFormat="1" applyFont="1" applyBorder="1" applyAlignment="1" applyProtection="1">
      <alignment vertical="center"/>
      <protection hidden="1"/>
    </xf>
    <xf numFmtId="0" fontId="20" fillId="0" borderId="46" xfId="2" applyNumberFormat="1" applyFont="1" applyBorder="1" applyAlignment="1" applyProtection="1">
      <alignment vertical="center"/>
      <protection hidden="1"/>
    </xf>
    <xf numFmtId="0" fontId="28" fillId="0" borderId="0" xfId="2" applyNumberFormat="1" applyFont="1" applyAlignment="1" applyProtection="1">
      <alignment horizontal="center" vertical="center"/>
      <protection hidden="1"/>
    </xf>
    <xf numFmtId="0" fontId="20" fillId="4" borderId="6" xfId="2" applyNumberFormat="1" applyFont="1" applyFill="1" applyBorder="1" applyAlignment="1" applyProtection="1">
      <alignment vertical="center"/>
      <protection hidden="1"/>
    </xf>
    <xf numFmtId="0" fontId="20" fillId="4"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vertical="center"/>
      <protection hidden="1"/>
    </xf>
    <xf numFmtId="0" fontId="20" fillId="4" borderId="38" xfId="2" applyNumberFormat="1" applyFont="1" applyFill="1" applyBorder="1" applyAlignment="1" applyProtection="1">
      <alignment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33"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vertical="center"/>
      <protection hidden="1"/>
    </xf>
    <xf numFmtId="0" fontId="20" fillId="4" borderId="22"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21" xfId="2" applyNumberFormat="1" applyFont="1" applyFill="1" applyBorder="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18"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30" fillId="0" borderId="0" xfId="4" applyNumberFormat="1" applyFont="1" applyAlignment="1" applyProtection="1">
      <alignment vertical="center"/>
      <protection hidden="1"/>
    </xf>
    <xf numFmtId="0" fontId="27" fillId="0" borderId="0" xfId="4" applyNumberFormat="1" applyFont="1" applyAlignment="1" applyProtection="1">
      <alignment vertical="center"/>
      <protection hidden="1"/>
    </xf>
    <xf numFmtId="0" fontId="30" fillId="0" borderId="0" xfId="4" applyNumberFormat="1" applyFont="1" applyAlignment="1" applyProtection="1">
      <alignment horizontal="left" vertical="center"/>
      <protection hidden="1"/>
    </xf>
    <xf numFmtId="0" fontId="20" fillId="0" borderId="0" xfId="2" applyNumberFormat="1" applyFont="1" applyAlignment="1" applyProtection="1">
      <alignment vertical="center"/>
      <protection locked="0" hidden="1"/>
    </xf>
    <xf numFmtId="0" fontId="31" fillId="0" borderId="0" xfId="4" applyNumberFormat="1" applyFont="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0" borderId="0" xfId="4" applyNumberFormat="1" applyFont="1" applyAlignment="1" applyProtection="1">
      <alignment vertical="center"/>
      <protection locked="0" hidden="1"/>
    </xf>
    <xf numFmtId="0" fontId="30" fillId="0" borderId="0" xfId="4" applyNumberFormat="1" applyFont="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3" fillId="0" borderId="0" xfId="4" applyNumberFormat="1" applyFont="1" applyAlignment="1" applyProtection="1">
      <alignment horizontal="center" vertical="center"/>
      <protection hidden="1"/>
    </xf>
    <xf numFmtId="0" fontId="33" fillId="0" borderId="0" xfId="4" applyNumberFormat="1" applyFont="1" applyAlignment="1" applyProtection="1">
      <alignment vertical="center"/>
      <protection hidden="1"/>
    </xf>
    <xf numFmtId="0" fontId="34" fillId="0" borderId="0" xfId="4" applyNumberFormat="1" applyFont="1" applyAlignment="1" applyProtection="1">
      <alignment vertical="center"/>
      <protection hidden="1"/>
    </xf>
    <xf numFmtId="0" fontId="35" fillId="0" borderId="0" xfId="4" applyNumberFormat="1" applyFont="1" applyAlignment="1" applyProtection="1">
      <alignment vertical="center"/>
      <protection hidden="1"/>
    </xf>
    <xf numFmtId="0" fontId="36" fillId="0" borderId="0" xfId="4" applyNumberFormat="1" applyFont="1" applyAlignment="1" applyProtection="1">
      <alignment vertical="center"/>
      <protection hidden="1"/>
    </xf>
    <xf numFmtId="0" fontId="30" fillId="0" borderId="22" xfId="4" applyNumberFormat="1" applyFont="1" applyBorder="1" applyAlignment="1" applyProtection="1">
      <alignment horizontal="center" vertical="center"/>
      <protection hidden="1"/>
    </xf>
    <xf numFmtId="0" fontId="30" fillId="4" borderId="0" xfId="4" applyNumberFormat="1" applyFont="1" applyFill="1" applyAlignment="1" applyProtection="1">
      <alignment vertical="center"/>
      <protection locked="0" hidden="1"/>
    </xf>
    <xf numFmtId="0" fontId="26" fillId="0" borderId="0" xfId="2" applyNumberFormat="1" applyFont="1" applyAlignment="1" applyProtection="1">
      <alignment vertical="center"/>
      <protection hidden="1"/>
    </xf>
    <xf numFmtId="0" fontId="20" fillId="5" borderId="45" xfId="2" applyNumberFormat="1" applyFont="1" applyFill="1" applyBorder="1" applyAlignment="1" applyProtection="1">
      <alignment vertical="center"/>
      <protection hidden="1"/>
    </xf>
    <xf numFmtId="0" fontId="20" fillId="5" borderId="42" xfId="2" applyNumberFormat="1" applyFont="1" applyFill="1" applyBorder="1" applyAlignment="1" applyProtection="1">
      <alignment vertical="center"/>
      <protection hidden="1"/>
    </xf>
    <xf numFmtId="0" fontId="20" fillId="0" borderId="33"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protection hidden="1"/>
    </xf>
    <xf numFmtId="0" fontId="20" fillId="5" borderId="0" xfId="2" applyNumberFormat="1" applyFont="1" applyFill="1" applyAlignment="1" applyProtection="1">
      <alignment vertical="center"/>
      <protection hidden="1"/>
    </xf>
    <xf numFmtId="0" fontId="20" fillId="5" borderId="34" xfId="2" applyNumberFormat="1" applyFont="1" applyFill="1" applyBorder="1" applyAlignment="1" applyProtection="1">
      <alignment vertical="center"/>
      <protection hidden="1"/>
    </xf>
    <xf numFmtId="0" fontId="20" fillId="3" borderId="7" xfId="2" applyNumberFormat="1" applyFont="1" applyFill="1" applyBorder="1" applyAlignment="1" applyProtection="1">
      <alignment vertical="center"/>
      <protection locked="0" hidden="1"/>
    </xf>
    <xf numFmtId="0" fontId="20" fillId="3" borderId="5" xfId="2" applyNumberFormat="1" applyFont="1" applyFill="1" applyBorder="1" applyAlignment="1" applyProtection="1">
      <alignment vertical="center"/>
      <protection locked="0" hidden="1"/>
    </xf>
    <xf numFmtId="0" fontId="20" fillId="3" borderId="3" xfId="2" applyNumberFormat="1" applyFont="1" applyFill="1" applyBorder="1" applyAlignment="1" applyProtection="1">
      <alignment vertical="center"/>
      <protection locked="0" hidden="1"/>
    </xf>
    <xf numFmtId="0" fontId="20" fillId="3" borderId="1" xfId="2" applyNumberFormat="1" applyFont="1" applyFill="1" applyBorder="1" applyAlignment="1" applyProtection="1">
      <alignment vertical="center"/>
      <protection locked="0" hidden="1"/>
    </xf>
    <xf numFmtId="0" fontId="27" fillId="0" borderId="0" xfId="2" applyNumberFormat="1" applyFont="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7" fillId="0" borderId="0" xfId="2" applyNumberFormat="1" applyFont="1" applyAlignment="1">
      <alignment vertical="center"/>
    </xf>
    <xf numFmtId="0" fontId="31" fillId="0" borderId="0" xfId="2" applyNumberFormat="1" applyFont="1" applyAlignment="1" applyProtection="1">
      <alignment vertical="center" wrapText="1"/>
      <protection hidden="1"/>
    </xf>
    <xf numFmtId="0" fontId="31" fillId="0" borderId="0" xfId="2" applyNumberFormat="1" applyFont="1" applyAlignment="1" applyProtection="1">
      <alignment horizontal="left" vertical="center" wrapText="1"/>
      <protection hidden="1"/>
    </xf>
    <xf numFmtId="0" fontId="20" fillId="5"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wrapText="1"/>
      <protection hidden="1"/>
    </xf>
    <xf numFmtId="0" fontId="20" fillId="5" borderId="0" xfId="2" applyNumberFormat="1" applyFont="1" applyFill="1" applyAlignment="1" applyProtection="1">
      <alignment vertical="center" wrapText="1"/>
      <protection hidden="1"/>
    </xf>
    <xf numFmtId="0" fontId="20" fillId="5" borderId="0" xfId="2" applyNumberFormat="1" applyFont="1" applyFill="1" applyAlignment="1" applyProtection="1">
      <alignment horizontal="center" vertical="center"/>
      <protection hidden="1"/>
    </xf>
    <xf numFmtId="0" fontId="20" fillId="6" borderId="14" xfId="2" applyNumberFormat="1" applyFont="1" applyFill="1" applyBorder="1" applyAlignment="1" applyProtection="1">
      <alignment vertical="center"/>
      <protection hidden="1"/>
    </xf>
    <xf numFmtId="0" fontId="20" fillId="0" borderId="5" xfId="2" applyNumberFormat="1" applyFont="1" applyBorder="1" applyAlignment="1" applyProtection="1">
      <alignment horizontal="center" vertical="center"/>
      <protection locked="0" hidden="1"/>
    </xf>
    <xf numFmtId="0" fontId="20" fillId="3" borderId="39" xfId="2" applyNumberFormat="1" applyFont="1" applyFill="1" applyBorder="1" applyAlignment="1" applyProtection="1">
      <alignment vertical="center"/>
      <protection locked="0" hidden="1"/>
    </xf>
    <xf numFmtId="0" fontId="20" fillId="0" borderId="2" xfId="2" applyNumberFormat="1" applyFont="1" applyBorder="1" applyAlignment="1" applyProtection="1">
      <alignment horizontal="center" vertical="center"/>
      <protection locked="0" hidden="1"/>
    </xf>
    <xf numFmtId="0" fontId="20" fillId="3" borderId="2" xfId="2" applyNumberFormat="1" applyFont="1" applyFill="1" applyBorder="1" applyAlignment="1" applyProtection="1">
      <alignment vertical="center"/>
      <protection locked="0" hidden="1"/>
    </xf>
    <xf numFmtId="0" fontId="20" fillId="3" borderId="15" xfId="2" applyNumberFormat="1" applyFont="1" applyFill="1" applyBorder="1" applyAlignment="1" applyProtection="1">
      <alignment vertical="center"/>
      <protection locked="0" hidden="1"/>
    </xf>
    <xf numFmtId="0" fontId="20" fillId="0" borderId="14" xfId="2" applyNumberFormat="1" applyFont="1" applyBorder="1" applyAlignment="1" applyProtection="1">
      <alignment horizontal="center" vertical="center"/>
      <protection locked="0" hidden="1"/>
    </xf>
    <xf numFmtId="0" fontId="20" fillId="3" borderId="14" xfId="2" applyNumberFormat="1" applyFont="1" applyFill="1" applyBorder="1" applyAlignment="1" applyProtection="1">
      <alignment vertical="center"/>
      <protection locked="0" hidden="1"/>
    </xf>
    <xf numFmtId="0" fontId="20" fillId="0" borderId="13" xfId="2" applyNumberFormat="1" applyFont="1" applyBorder="1" applyAlignment="1" applyProtection="1">
      <alignment horizontal="center" vertical="center"/>
      <protection locked="0" hidden="1"/>
    </xf>
    <xf numFmtId="0" fontId="20" fillId="0" borderId="0" xfId="2" applyNumberFormat="1" applyFont="1" applyAlignment="1" applyProtection="1">
      <alignment vertical="center" wrapText="1"/>
      <protection hidden="1"/>
    </xf>
    <xf numFmtId="0" fontId="20" fillId="4" borderId="42" xfId="2" applyNumberFormat="1" applyFont="1" applyFill="1" applyBorder="1" applyAlignment="1" applyProtection="1">
      <alignment horizontal="center" vertical="center"/>
      <protection hidden="1"/>
    </xf>
    <xf numFmtId="0" fontId="20" fillId="3" borderId="0" xfId="2" applyNumberFormat="1" applyFont="1" applyFill="1" applyAlignment="1" applyProtection="1">
      <alignment vertical="center"/>
      <protection locked="0" hidden="1"/>
    </xf>
    <xf numFmtId="0" fontId="20" fillId="6" borderId="45" xfId="2" applyNumberFormat="1" applyFont="1" applyFill="1" applyBorder="1" applyAlignment="1" applyProtection="1">
      <alignment vertical="center"/>
      <protection hidden="1"/>
    </xf>
    <xf numFmtId="0" fontId="20" fillId="6" borderId="42" xfId="2" applyNumberFormat="1" applyFont="1" applyFill="1" applyBorder="1" applyAlignment="1" applyProtection="1">
      <alignment vertical="center"/>
      <protection hidden="1"/>
    </xf>
    <xf numFmtId="0" fontId="20" fillId="6" borderId="44" xfId="2" applyNumberFormat="1" applyFont="1" applyFill="1" applyBorder="1" applyAlignment="1" applyProtection="1">
      <alignment vertical="center"/>
      <protection hidden="1"/>
    </xf>
    <xf numFmtId="0" fontId="20" fillId="6" borderId="39" xfId="2" applyNumberFormat="1" applyFont="1" applyFill="1" applyBorder="1" applyAlignment="1" applyProtection="1">
      <alignment vertical="center"/>
      <protection hidden="1"/>
    </xf>
    <xf numFmtId="0" fontId="20" fillId="6" borderId="2" xfId="2" applyNumberFormat="1" applyFont="1" applyFill="1" applyBorder="1" applyAlignment="1" applyProtection="1">
      <alignment vertical="center"/>
      <protection hidden="1"/>
    </xf>
    <xf numFmtId="0" fontId="20" fillId="6" borderId="1"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vertical="center"/>
      <protection hidden="1"/>
    </xf>
    <xf numFmtId="0" fontId="26" fillId="0" borderId="0" xfId="2" applyFont="1" applyProtection="1">
      <protection hidden="1"/>
    </xf>
    <xf numFmtId="0" fontId="20" fillId="0" borderId="0" xfId="2" applyFont="1" applyProtection="1">
      <protection hidden="1"/>
    </xf>
    <xf numFmtId="0" fontId="20" fillId="0" borderId="0" xfId="2" applyFont="1" applyAlignment="1" applyProtection="1">
      <alignment vertical="center"/>
      <protection hidden="1"/>
    </xf>
    <xf numFmtId="0" fontId="20" fillId="0" borderId="0" xfId="2" applyFont="1" applyAlignment="1" applyProtection="1">
      <alignment horizontal="right" vertical="center"/>
      <protection hidden="1"/>
    </xf>
    <xf numFmtId="0" fontId="20" fillId="0" borderId="0" xfId="2" applyFont="1" applyAlignment="1" applyProtection="1">
      <alignment horizontal="center" vertical="center"/>
      <protection hidden="1"/>
    </xf>
    <xf numFmtId="0" fontId="27" fillId="0" borderId="0" xfId="2" applyFont="1" applyAlignment="1" applyProtection="1">
      <alignment vertical="center"/>
      <protection hidden="1"/>
    </xf>
    <xf numFmtId="0" fontId="20" fillId="0" borderId="0" xfId="2" applyFont="1" applyAlignment="1" applyProtection="1">
      <alignment horizontal="right" vertical="center"/>
      <protection locked="0" hidden="1"/>
    </xf>
    <xf numFmtId="0" fontId="20" fillId="0" borderId="0" xfId="2" applyFont="1" applyAlignment="1" applyProtection="1">
      <alignment vertical="center"/>
      <protection locked="0" hidden="1"/>
    </xf>
    <xf numFmtId="0" fontId="20" fillId="7" borderId="98" xfId="2" applyFont="1" applyFill="1" applyBorder="1" applyAlignment="1" applyProtection="1">
      <alignment vertical="center"/>
      <protection hidden="1"/>
    </xf>
    <xf numFmtId="0" fontId="20" fillId="7" borderId="96" xfId="2" applyFont="1" applyFill="1" applyBorder="1" applyAlignment="1" applyProtection="1">
      <alignment vertical="center"/>
      <protection hidden="1"/>
    </xf>
    <xf numFmtId="0" fontId="20" fillId="7" borderId="96" xfId="2" applyFont="1" applyFill="1" applyBorder="1" applyAlignment="1" applyProtection="1">
      <alignment horizontal="right" vertical="center"/>
      <protection hidden="1"/>
    </xf>
    <xf numFmtId="0" fontId="20" fillId="7" borderId="96" xfId="2" applyFont="1" applyFill="1" applyBorder="1" applyAlignment="1" applyProtection="1">
      <alignment horizontal="center" vertical="center"/>
      <protection hidden="1"/>
    </xf>
    <xf numFmtId="0" fontId="20" fillId="7" borderId="96" xfId="2" applyFont="1" applyFill="1" applyBorder="1" applyAlignment="1" applyProtection="1">
      <alignment vertical="center"/>
      <protection locked="0" hidden="1"/>
    </xf>
    <xf numFmtId="0" fontId="20" fillId="7" borderId="97" xfId="2" applyFont="1" applyFill="1" applyBorder="1" applyAlignment="1" applyProtection="1">
      <alignment horizontal="center" vertical="center"/>
      <protection hidden="1"/>
    </xf>
    <xf numFmtId="0" fontId="20" fillId="7" borderId="95"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20" fillId="0" borderId="0" xfId="2" applyFont="1" applyAlignment="1" applyProtection="1">
      <alignment wrapText="1"/>
      <protection hidden="1"/>
    </xf>
    <xf numFmtId="0" fontId="26" fillId="0" borderId="0" xfId="4" applyNumberFormat="1" applyFont="1" applyAlignment="1" applyProtection="1">
      <alignment vertical="center"/>
      <protection hidden="1"/>
    </xf>
    <xf numFmtId="0" fontId="30" fillId="0" borderId="0" xfId="5" applyNumberFormat="1" applyFont="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0" xfId="5"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37" xfId="4" applyNumberFormat="1" applyFont="1" applyBorder="1" applyAlignment="1" applyProtection="1">
      <alignment vertical="center"/>
      <protection hidden="1"/>
    </xf>
    <xf numFmtId="0" fontId="30" fillId="0" borderId="6" xfId="5" applyNumberFormat="1" applyFont="1" applyBorder="1" applyAlignment="1" applyProtection="1">
      <alignment vertical="center"/>
      <protection hidden="1"/>
    </xf>
    <xf numFmtId="0" fontId="30" fillId="0" borderId="6" xfId="4" applyNumberFormat="1" applyFont="1" applyBorder="1" applyAlignment="1" applyProtection="1">
      <alignment vertical="center"/>
      <protection hidden="1"/>
    </xf>
    <xf numFmtId="0" fontId="30" fillId="0" borderId="7" xfId="4" applyNumberFormat="1" applyFont="1" applyBorder="1" applyAlignment="1" applyProtection="1">
      <alignment vertical="center"/>
      <protection hidden="1"/>
    </xf>
    <xf numFmtId="0" fontId="30" fillId="0" borderId="40" xfId="4" applyNumberFormat="1" applyFont="1" applyBorder="1" applyAlignment="1" applyProtection="1">
      <alignment vertical="center"/>
      <protection hidden="1"/>
    </xf>
    <xf numFmtId="0" fontId="30" fillId="0" borderId="35" xfId="5" applyNumberFormat="1" applyFont="1" applyBorder="1" applyAlignment="1" applyProtection="1">
      <alignment vertical="center"/>
      <protection hidden="1"/>
    </xf>
    <xf numFmtId="0" fontId="30" fillId="0" borderId="2" xfId="4" applyNumberFormat="1" applyFont="1" applyBorder="1" applyAlignment="1" applyProtection="1">
      <alignment vertical="center"/>
      <protection hidden="1"/>
    </xf>
    <xf numFmtId="0" fontId="33" fillId="0" borderId="0" xfId="4" applyNumberFormat="1" applyFont="1" applyAlignment="1" applyProtection="1">
      <alignment horizontal="left" vertical="center"/>
      <protection hidden="1"/>
    </xf>
    <xf numFmtId="0" fontId="30" fillId="0" borderId="0" xfId="4" applyNumberFormat="1" applyFont="1" applyAlignment="1" applyProtection="1">
      <alignment vertical="center" shrinkToFit="1"/>
      <protection hidden="1"/>
    </xf>
    <xf numFmtId="0" fontId="30" fillId="0" borderId="6" xfId="4" applyNumberFormat="1" applyFont="1" applyBorder="1" applyAlignment="1" applyProtection="1">
      <alignment vertical="center" wrapText="1"/>
      <protection hidden="1"/>
    </xf>
    <xf numFmtId="0" fontId="30" fillId="0" borderId="40" xfId="4" applyNumberFormat="1" applyFont="1" applyBorder="1" applyAlignment="1" applyProtection="1">
      <alignment vertical="center" wrapText="1"/>
      <protection hidden="1"/>
    </xf>
    <xf numFmtId="0" fontId="30" fillId="0" borderId="15" xfId="5" applyNumberFormat="1" applyFont="1" applyBorder="1" applyAlignment="1" applyProtection="1">
      <alignment vertical="center"/>
      <protection hidden="1"/>
    </xf>
    <xf numFmtId="0" fontId="30" fillId="0" borderId="14" xfId="4" applyNumberFormat="1" applyFont="1" applyBorder="1" applyAlignment="1" applyProtection="1">
      <alignment vertical="center"/>
      <protection hidden="1"/>
    </xf>
    <xf numFmtId="0" fontId="30" fillId="0" borderId="14" xfId="5" applyNumberFormat="1" applyFont="1" applyBorder="1" applyAlignment="1" applyProtection="1">
      <alignment vertical="center"/>
      <protection hidden="1"/>
    </xf>
    <xf numFmtId="0" fontId="30" fillId="4" borderId="48" xfId="4" applyNumberFormat="1" applyFont="1" applyFill="1" applyBorder="1" applyAlignment="1" applyProtection="1">
      <alignment horizontal="right" vertical="center" wrapText="1"/>
      <protection hidden="1"/>
    </xf>
    <xf numFmtId="0" fontId="30" fillId="4" borderId="14" xfId="4" applyNumberFormat="1" applyFont="1" applyFill="1" applyBorder="1" applyAlignment="1" applyProtection="1">
      <alignment horizontal="right" vertical="center"/>
      <protection hidden="1"/>
    </xf>
    <xf numFmtId="0" fontId="30" fillId="4" borderId="14" xfId="5" applyNumberFormat="1" applyFont="1" applyFill="1" applyBorder="1" applyAlignment="1" applyProtection="1">
      <alignment vertical="center"/>
      <protection hidden="1"/>
    </xf>
    <xf numFmtId="0" fontId="20" fillId="4" borderId="32" xfId="2" applyNumberFormat="1" applyFont="1" applyFill="1" applyBorder="1" applyAlignment="1" applyProtection="1">
      <alignment horizontal="left" vertical="center"/>
      <protection hidden="1"/>
    </xf>
    <xf numFmtId="0" fontId="30" fillId="0" borderId="21"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3" fillId="0" borderId="0" xfId="6" applyNumberFormat="1" applyFont="1" applyAlignment="1" applyProtection="1">
      <alignment vertical="center"/>
      <protection hidden="1"/>
    </xf>
    <xf numFmtId="0" fontId="30" fillId="0" borderId="0" xfId="6" applyNumberFormat="1" applyFont="1" applyAlignment="1" applyProtection="1">
      <alignment vertical="center"/>
      <protection hidden="1"/>
    </xf>
    <xf numFmtId="0" fontId="30" fillId="0" borderId="11" xfId="2" applyNumberFormat="1" applyFont="1" applyBorder="1" applyAlignment="1" applyProtection="1">
      <alignment horizontal="center" vertical="center"/>
      <protection hidden="1"/>
    </xf>
    <xf numFmtId="0" fontId="30" fillId="4" borderId="48" xfId="4" applyNumberFormat="1" applyFont="1" applyFill="1" applyBorder="1" applyAlignment="1" applyProtection="1">
      <alignment horizontal="center" vertical="center"/>
      <protection hidden="1"/>
    </xf>
    <xf numFmtId="0" fontId="30" fillId="4" borderId="14" xfId="4" applyNumberFormat="1" applyFont="1" applyFill="1" applyBorder="1" applyAlignment="1" applyProtection="1">
      <alignment horizontal="center" vertical="center"/>
      <protection hidden="1"/>
    </xf>
    <xf numFmtId="0" fontId="30" fillId="0" borderId="45" xfId="5" applyNumberFormat="1" applyFont="1" applyBorder="1" applyAlignment="1" applyProtection="1">
      <alignment vertical="center"/>
      <protection hidden="1"/>
    </xf>
    <xf numFmtId="0" fontId="30" fillId="0" borderId="42" xfId="5" applyNumberFormat="1" applyFont="1" applyBorder="1" applyAlignment="1" applyProtection="1">
      <alignment vertical="center"/>
      <protection hidden="1"/>
    </xf>
    <xf numFmtId="0" fontId="26" fillId="0" borderId="0" xfId="7" applyNumberFormat="1" applyFont="1" applyAlignment="1">
      <alignment vertical="center"/>
    </xf>
    <xf numFmtId="0" fontId="27" fillId="0" borderId="0" xfId="7" applyNumberFormat="1" applyFont="1" applyAlignment="1">
      <alignment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0" xfId="7" applyNumberFormat="1" applyFont="1" applyAlignment="1">
      <alignment horizontal="center" vertical="center"/>
    </xf>
    <xf numFmtId="0" fontId="44" fillId="0" borderId="0" xfId="7" applyNumberFormat="1" applyFont="1" applyAlignment="1">
      <alignment vertical="center"/>
    </xf>
    <xf numFmtId="0" fontId="45" fillId="0" borderId="0" xfId="7" applyNumberFormat="1" applyFont="1" applyAlignment="1">
      <alignment vertical="center"/>
    </xf>
    <xf numFmtId="0" fontId="46" fillId="0" borderId="0" xfId="7" applyNumberFormat="1" applyFont="1" applyAlignment="1">
      <alignment vertical="center"/>
    </xf>
    <xf numFmtId="0" fontId="27" fillId="0" borderId="2" xfId="7" applyNumberFormat="1" applyFont="1" applyBorder="1" applyAlignment="1">
      <alignment vertical="center"/>
    </xf>
    <xf numFmtId="0" fontId="27" fillId="4" borderId="0" xfId="7" applyNumberFormat="1" applyFont="1" applyFill="1" applyAlignment="1">
      <alignment horizontal="center" vertical="center"/>
    </xf>
    <xf numFmtId="0" fontId="27" fillId="0" borderId="0" xfId="7" applyNumberFormat="1" applyFont="1" applyAlignment="1">
      <alignment horizontal="left" vertical="center"/>
    </xf>
    <xf numFmtId="0" fontId="20" fillId="8" borderId="149" xfId="7" applyNumberFormat="1" applyFont="1" applyFill="1" applyBorder="1" applyAlignment="1">
      <alignment vertical="center" shrinkToFit="1"/>
    </xf>
    <xf numFmtId="0" fontId="20" fillId="8" borderId="144" xfId="7" applyNumberFormat="1" applyFont="1" applyFill="1" applyBorder="1" applyAlignment="1">
      <alignment vertical="center" shrinkToFit="1"/>
    </xf>
    <xf numFmtId="0" fontId="20" fillId="8" borderId="148" xfId="7" applyNumberFormat="1" applyFont="1" applyFill="1" applyBorder="1" applyAlignment="1">
      <alignment vertical="center" shrinkToFit="1"/>
    </xf>
    <xf numFmtId="0" fontId="20" fillId="8" borderId="147" xfId="7" applyNumberFormat="1" applyFont="1" applyFill="1" applyBorder="1" applyAlignment="1">
      <alignment vertical="center" shrinkToFit="1"/>
    </xf>
    <xf numFmtId="0" fontId="20" fillId="8" borderId="146" xfId="7" applyNumberFormat="1" applyFont="1" applyFill="1" applyBorder="1" applyAlignment="1">
      <alignment vertical="center" shrinkToFit="1"/>
    </xf>
    <xf numFmtId="0" fontId="20" fillId="8" borderId="145" xfId="7" applyNumberFormat="1" applyFont="1" applyFill="1" applyBorder="1" applyAlignment="1">
      <alignment vertical="center" shrinkToFit="1"/>
    </xf>
    <xf numFmtId="0" fontId="31" fillId="8" borderId="144" xfId="7" applyNumberFormat="1" applyFont="1" applyFill="1" applyBorder="1" applyAlignment="1">
      <alignment vertical="center" shrinkToFit="1"/>
    </xf>
    <xf numFmtId="0" fontId="31" fillId="8" borderId="143" xfId="7" applyNumberFormat="1" applyFont="1" applyFill="1" applyBorder="1" applyAlignment="1">
      <alignment vertical="center" shrinkToFit="1"/>
    </xf>
    <xf numFmtId="0" fontId="32" fillId="0" borderId="61" xfId="7" applyNumberFormat="1" applyFont="1" applyBorder="1" applyAlignment="1">
      <alignment horizontal="center" vertical="center"/>
    </xf>
    <xf numFmtId="0" fontId="32" fillId="0" borderId="1" xfId="7" applyNumberFormat="1" applyFont="1" applyBorder="1" applyAlignment="1">
      <alignment horizontal="center" vertical="center"/>
    </xf>
    <xf numFmtId="0" fontId="31" fillId="8" borderId="123" xfId="7" applyNumberFormat="1" applyFont="1" applyFill="1" applyBorder="1" applyAlignment="1">
      <alignment horizontal="center" vertical="center"/>
    </xf>
    <xf numFmtId="0" fontId="31" fillId="8" borderId="118" xfId="7" applyNumberFormat="1" applyFont="1" applyFill="1" applyBorder="1" applyAlignment="1">
      <alignment horizontal="center" vertical="center"/>
    </xf>
    <xf numFmtId="0" fontId="31" fillId="8" borderId="122" xfId="7" applyNumberFormat="1" applyFont="1" applyFill="1" applyBorder="1" applyAlignment="1">
      <alignment horizontal="center" vertical="center"/>
    </xf>
    <xf numFmtId="0" fontId="31" fillId="8" borderId="121" xfId="7" applyNumberFormat="1" applyFont="1" applyFill="1" applyBorder="1" applyAlignment="1">
      <alignment horizontal="center" vertical="center"/>
    </xf>
    <xf numFmtId="0" fontId="31" fillId="8" borderId="120" xfId="7" applyNumberFormat="1" applyFont="1" applyFill="1" applyBorder="1" applyAlignment="1">
      <alignment horizontal="center" vertical="center"/>
    </xf>
    <xf numFmtId="0" fontId="31" fillId="8" borderId="119" xfId="7" applyNumberFormat="1" applyFont="1" applyFill="1" applyBorder="1" applyAlignment="1">
      <alignment horizontal="center" vertical="center"/>
    </xf>
    <xf numFmtId="0" fontId="31" fillId="8" borderId="114" xfId="7" applyNumberFormat="1" applyFont="1" applyFill="1" applyBorder="1" applyAlignment="1">
      <alignment horizontal="center" vertical="center"/>
    </xf>
    <xf numFmtId="0" fontId="31" fillId="8" borderId="117" xfId="7" applyNumberFormat="1" applyFont="1" applyFill="1" applyBorder="1" applyAlignment="1">
      <alignment horizontal="center" vertical="center"/>
    </xf>
    <xf numFmtId="0" fontId="31" fillId="8" borderId="104" xfId="7" applyNumberFormat="1" applyFont="1" applyFill="1" applyBorder="1" applyAlignment="1">
      <alignment horizontal="center" vertical="center"/>
    </xf>
    <xf numFmtId="0" fontId="31" fillId="8" borderId="116" xfId="7" applyNumberFormat="1" applyFont="1" applyFill="1" applyBorder="1" applyAlignment="1">
      <alignment horizontal="center" vertical="center"/>
    </xf>
    <xf numFmtId="0" fontId="31" fillId="8" borderId="115" xfId="7" applyNumberFormat="1" applyFont="1" applyFill="1" applyBorder="1" applyAlignment="1">
      <alignment horizontal="center" vertical="center"/>
    </xf>
    <xf numFmtId="0" fontId="31" fillId="8" borderId="113" xfId="7" applyNumberFormat="1" applyFont="1" applyFill="1" applyBorder="1" applyAlignment="1">
      <alignment horizontal="center" vertical="center"/>
    </xf>
    <xf numFmtId="0" fontId="49" fillId="0" borderId="0" xfId="7" applyNumberFormat="1" applyFont="1" applyAlignment="1">
      <alignment vertical="center" wrapText="1"/>
    </xf>
    <xf numFmtId="0" fontId="45" fillId="0" borderId="0" xfId="7" applyNumberFormat="1" applyFont="1" applyAlignment="1">
      <alignment vertical="center" wrapText="1"/>
    </xf>
    <xf numFmtId="0" fontId="44" fillId="0" borderId="0" xfId="7" applyNumberFormat="1" applyFont="1" applyAlignment="1">
      <alignment vertical="center" wrapText="1"/>
    </xf>
    <xf numFmtId="0" fontId="50" fillId="0" borderId="0" xfId="7" applyNumberFormat="1" applyFont="1" applyAlignment="1">
      <alignment vertical="center"/>
    </xf>
    <xf numFmtId="0" fontId="51" fillId="0" borderId="0" xfId="7" applyNumberFormat="1" applyFont="1" applyAlignment="1">
      <alignment vertical="center"/>
    </xf>
    <xf numFmtId="0" fontId="20" fillId="0" borderId="180" xfId="7" applyNumberFormat="1" applyFont="1" applyBorder="1" applyAlignment="1">
      <alignment vertical="center" shrinkToFit="1"/>
    </xf>
    <xf numFmtId="0" fontId="20" fillId="0" borderId="144" xfId="7" applyNumberFormat="1" applyFont="1" applyBorder="1" applyAlignment="1">
      <alignment vertical="center" shrinkToFit="1"/>
    </xf>
    <xf numFmtId="0" fontId="20" fillId="0" borderId="148" xfId="7" applyNumberFormat="1" applyFont="1" applyBorder="1" applyAlignment="1">
      <alignment vertical="center" shrinkToFit="1"/>
    </xf>
    <xf numFmtId="0" fontId="20" fillId="0" borderId="147" xfId="7" applyNumberFormat="1" applyFont="1" applyBorder="1" applyAlignment="1">
      <alignment vertical="center" shrinkToFit="1"/>
    </xf>
    <xf numFmtId="0" fontId="20" fillId="0" borderId="146" xfId="7" applyNumberFormat="1" applyFont="1" applyBorder="1" applyAlignment="1">
      <alignment vertical="center" shrinkToFit="1"/>
    </xf>
    <xf numFmtId="0" fontId="20" fillId="0" borderId="145" xfId="7" applyNumberFormat="1" applyFont="1" applyBorder="1" applyAlignment="1">
      <alignment vertical="center" shrinkToFit="1"/>
    </xf>
    <xf numFmtId="0" fontId="31" fillId="0" borderId="144" xfId="7" applyNumberFormat="1" applyFont="1" applyBorder="1" applyAlignment="1">
      <alignment vertical="center" shrinkToFit="1"/>
    </xf>
    <xf numFmtId="0" fontId="31" fillId="0" borderId="179" xfId="7" applyNumberFormat="1" applyFont="1" applyBorder="1" applyAlignment="1">
      <alignment vertical="center" shrinkToFit="1"/>
    </xf>
    <xf numFmtId="0" fontId="31" fillId="0" borderId="54" xfId="7" applyNumberFormat="1" applyFont="1" applyBorder="1" applyAlignment="1">
      <alignment horizontal="center" vertical="center" shrinkToFit="1"/>
    </xf>
    <xf numFmtId="0" fontId="31" fillId="0" borderId="57" xfId="7" applyNumberFormat="1" applyFont="1" applyBorder="1" applyAlignment="1">
      <alignment horizontal="center" vertical="center" shrinkToFit="1"/>
    </xf>
    <xf numFmtId="0" fontId="31" fillId="0" borderId="173" xfId="7" applyNumberFormat="1" applyFont="1" applyBorder="1" applyAlignment="1">
      <alignment vertical="center"/>
    </xf>
    <xf numFmtId="0" fontId="31" fillId="0" borderId="168" xfId="7" applyNumberFormat="1" applyFont="1" applyBorder="1" applyAlignment="1">
      <alignment vertical="center"/>
    </xf>
    <xf numFmtId="0" fontId="31" fillId="0" borderId="172" xfId="7" applyNumberFormat="1" applyFont="1" applyBorder="1" applyAlignment="1">
      <alignment vertical="center"/>
    </xf>
    <xf numFmtId="0" fontId="31" fillId="0" borderId="171" xfId="7" applyNumberFormat="1" applyFont="1" applyBorder="1" applyAlignment="1">
      <alignment vertical="center"/>
    </xf>
    <xf numFmtId="0" fontId="31" fillId="0" borderId="170" xfId="7" applyNumberFormat="1" applyFont="1" applyBorder="1" applyAlignment="1">
      <alignment vertical="center"/>
    </xf>
    <xf numFmtId="0" fontId="31" fillId="0" borderId="169" xfId="7" applyNumberFormat="1" applyFont="1" applyBorder="1" applyAlignment="1">
      <alignment vertical="center"/>
    </xf>
    <xf numFmtId="0" fontId="31" fillId="0" borderId="167" xfId="7" applyNumberFormat="1" applyFont="1" applyBorder="1" applyAlignment="1">
      <alignment vertical="center"/>
    </xf>
    <xf numFmtId="0" fontId="51" fillId="0" borderId="165" xfId="7" applyNumberFormat="1" applyFont="1" applyBorder="1" applyAlignment="1">
      <alignment horizontal="center" vertical="center"/>
    </xf>
    <xf numFmtId="0" fontId="51" fillId="0" borderId="164" xfId="7" applyNumberFormat="1" applyFont="1" applyBorder="1" applyAlignment="1">
      <alignment horizontal="right" vertical="center"/>
    </xf>
    <xf numFmtId="0" fontId="51" fillId="0" borderId="60" xfId="7" applyNumberFormat="1" applyFont="1" applyBorder="1" applyAlignment="1">
      <alignment horizontal="left" vertical="center"/>
    </xf>
    <xf numFmtId="0" fontId="51" fillId="0" borderId="163" xfId="7" applyNumberFormat="1" applyFont="1" applyBorder="1" applyAlignment="1">
      <alignment horizontal="center" vertical="center"/>
    </xf>
    <xf numFmtId="0" fontId="51" fillId="0" borderId="162" xfId="7" applyNumberFormat="1" applyFont="1" applyBorder="1" applyAlignment="1">
      <alignment horizontal="right" vertical="center"/>
    </xf>
    <xf numFmtId="0" fontId="51" fillId="0" borderId="150" xfId="7" applyNumberFormat="1" applyFont="1" applyBorder="1" applyAlignment="1">
      <alignment horizontal="left" vertical="center"/>
    </xf>
    <xf numFmtId="0" fontId="51" fillId="0" borderId="161" xfId="7" applyNumberFormat="1" applyFont="1" applyBorder="1" applyAlignment="1">
      <alignment horizontal="center" vertical="center"/>
    </xf>
    <xf numFmtId="0" fontId="51" fillId="0" borderId="160" xfId="7" applyNumberFormat="1" applyFont="1" applyBorder="1" applyAlignment="1">
      <alignment horizontal="right" vertical="center"/>
    </xf>
    <xf numFmtId="0" fontId="51" fillId="0" borderId="140" xfId="7" applyNumberFormat="1" applyFont="1" applyBorder="1" applyAlignment="1">
      <alignment horizontal="left" vertical="center"/>
    </xf>
    <xf numFmtId="0" fontId="32" fillId="0" borderId="0" xfId="7" applyNumberFormat="1" applyFont="1" applyAlignment="1">
      <alignment vertical="center" wrapText="1"/>
    </xf>
    <xf numFmtId="176" fontId="51" fillId="0" borderId="166" xfId="7" applyNumberFormat="1" applyFont="1" applyBorder="1" applyAlignment="1">
      <alignment vertical="center"/>
    </xf>
    <xf numFmtId="176" fontId="51" fillId="0" borderId="60" xfId="7" applyNumberFormat="1" applyFont="1" applyBorder="1" applyAlignment="1">
      <alignment horizontal="left" vertical="center"/>
    </xf>
    <xf numFmtId="176" fontId="51" fillId="0" borderId="165" xfId="7" applyNumberFormat="1" applyFont="1" applyBorder="1" applyAlignment="1">
      <alignment horizontal="center" vertical="center"/>
    </xf>
    <xf numFmtId="176" fontId="51" fillId="0" borderId="164" xfId="7" applyNumberFormat="1" applyFont="1" applyBorder="1" applyAlignment="1">
      <alignment horizontal="right" vertical="center"/>
    </xf>
    <xf numFmtId="176" fontId="51" fillId="0" borderId="56" xfId="7" applyNumberFormat="1" applyFont="1" applyBorder="1" applyAlignment="1">
      <alignment vertical="center"/>
    </xf>
    <xf numFmtId="176" fontId="51" fillId="0" borderId="151" xfId="7" applyNumberFormat="1" applyFont="1" applyBorder="1" applyAlignment="1">
      <alignment vertical="center"/>
    </xf>
    <xf numFmtId="176" fontId="51" fillId="0" borderId="150" xfId="7" applyNumberFormat="1" applyFont="1" applyBorder="1" applyAlignment="1">
      <alignment horizontal="left" vertical="center"/>
    </xf>
    <xf numFmtId="176" fontId="51" fillId="0" borderId="163" xfId="7" applyNumberFormat="1" applyFont="1" applyBorder="1" applyAlignment="1">
      <alignment horizontal="center" vertical="center"/>
    </xf>
    <xf numFmtId="176" fontId="51" fillId="0" borderId="162" xfId="7" applyNumberFormat="1" applyFont="1" applyBorder="1" applyAlignment="1">
      <alignment horizontal="right" vertical="center"/>
    </xf>
    <xf numFmtId="176" fontId="51" fillId="0" borderId="141" xfId="7" applyNumberFormat="1" applyFont="1" applyBorder="1" applyAlignment="1">
      <alignment vertical="center"/>
    </xf>
    <xf numFmtId="176" fontId="51" fillId="0" borderId="140" xfId="7" applyNumberFormat="1" applyFont="1" applyBorder="1" applyAlignment="1">
      <alignment horizontal="left" vertical="center"/>
    </xf>
    <xf numFmtId="176" fontId="51" fillId="0" borderId="161" xfId="7" applyNumberFormat="1" applyFont="1" applyBorder="1" applyAlignment="1">
      <alignment horizontal="center" vertical="center"/>
    </xf>
    <xf numFmtId="176" fontId="51" fillId="0" borderId="160" xfId="7" applyNumberFormat="1" applyFont="1" applyBorder="1" applyAlignment="1">
      <alignment horizontal="right" vertical="center"/>
    </xf>
    <xf numFmtId="0" fontId="28" fillId="0" borderId="0" xfId="2" applyNumberFormat="1" applyFont="1" applyAlignment="1" applyProtection="1">
      <alignment vertical="center" wrapText="1"/>
      <protection hidden="1"/>
    </xf>
    <xf numFmtId="0" fontId="20" fillId="0" borderId="0" xfId="2" applyNumberFormat="1" applyFont="1" applyAlignment="1" applyProtection="1">
      <alignment vertical="center" shrinkToFit="1"/>
      <protection hidden="1"/>
    </xf>
    <xf numFmtId="0" fontId="20" fillId="0" borderId="0" xfId="2" applyNumberFormat="1" applyFont="1" applyAlignment="1" applyProtection="1">
      <alignment vertical="center" shrinkToFit="1"/>
      <protection locked="0" hidden="1"/>
    </xf>
    <xf numFmtId="0" fontId="30" fillId="4" borderId="42" xfId="4" applyNumberFormat="1" applyFont="1" applyFill="1" applyBorder="1" applyAlignment="1" applyProtection="1">
      <alignment horizontal="right" vertical="center" wrapText="1"/>
      <protection hidden="1"/>
    </xf>
    <xf numFmtId="0" fontId="30" fillId="4" borderId="42" xfId="4" applyNumberFormat="1" applyFont="1" applyFill="1" applyBorder="1" applyAlignment="1" applyProtection="1">
      <alignment horizontal="right" vertical="center"/>
      <protection hidden="1"/>
    </xf>
    <xf numFmtId="0" fontId="20" fillId="4" borderId="42" xfId="2" applyNumberFormat="1" applyFont="1" applyFill="1" applyBorder="1" applyAlignment="1" applyProtection="1">
      <alignment vertical="center"/>
      <protection hidden="1"/>
    </xf>
    <xf numFmtId="0" fontId="30" fillId="4" borderId="42" xfId="5" applyNumberFormat="1" applyFont="1" applyFill="1" applyBorder="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20" fillId="4" borderId="41"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0" borderId="0" xfId="2" applyNumberFormat="1" applyFont="1" applyAlignment="1" applyProtection="1">
      <alignment vertical="center" wrapText="1"/>
      <protection locked="0" hidden="1"/>
    </xf>
    <xf numFmtId="0" fontId="20" fillId="0" borderId="0" xfId="2" applyNumberFormat="1" applyFont="1" applyAlignment="1" applyProtection="1">
      <alignment horizontal="center" vertical="center" wrapText="1"/>
      <protection locked="0" hidden="1"/>
    </xf>
    <xf numFmtId="0" fontId="21" fillId="0" borderId="0" xfId="4" applyNumberFormat="1" applyFont="1" applyAlignment="1" applyProtection="1">
      <alignment vertical="center"/>
      <protection hidden="1"/>
    </xf>
    <xf numFmtId="0" fontId="30" fillId="4" borderId="7"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vertical="center"/>
      <protection hidden="1"/>
    </xf>
    <xf numFmtId="0" fontId="30" fillId="4" borderId="36" xfId="4" applyNumberFormat="1" applyFont="1" applyFill="1" applyBorder="1" applyAlignment="1" applyProtection="1">
      <alignment vertical="center"/>
      <protection hidden="1"/>
    </xf>
    <xf numFmtId="0" fontId="30" fillId="4" borderId="40"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protection hidden="1"/>
    </xf>
    <xf numFmtId="0" fontId="30" fillId="4" borderId="2" xfId="4" applyNumberFormat="1" applyFont="1" applyFill="1" applyBorder="1" applyAlignment="1" applyProtection="1">
      <alignment vertical="center"/>
      <protection hidden="1"/>
    </xf>
    <xf numFmtId="0" fontId="30" fillId="4" borderId="80" xfId="4" applyNumberFormat="1" applyFont="1" applyFill="1" applyBorder="1" applyAlignment="1" applyProtection="1">
      <alignment vertical="center"/>
      <protection hidden="1"/>
    </xf>
    <xf numFmtId="0" fontId="30" fillId="4" borderId="38" xfId="4" applyNumberFormat="1" applyFont="1" applyFill="1" applyBorder="1" applyAlignment="1" applyProtection="1">
      <alignment vertical="center"/>
      <protection hidden="1"/>
    </xf>
    <xf numFmtId="0" fontId="30" fillId="4" borderId="7" xfId="4" applyNumberFormat="1" applyFont="1" applyFill="1" applyBorder="1" applyAlignment="1" applyProtection="1">
      <alignment vertical="center" wrapText="1"/>
      <protection hidden="1"/>
    </xf>
    <xf numFmtId="0" fontId="30" fillId="4" borderId="40" xfId="4" applyNumberFormat="1" applyFont="1" applyFill="1" applyBorder="1" applyAlignment="1" applyProtection="1">
      <alignment vertical="center" wrapText="1"/>
      <protection hidden="1"/>
    </xf>
    <xf numFmtId="0" fontId="30" fillId="0" borderId="0" xfId="4" applyNumberFormat="1" applyFont="1" applyAlignment="1" applyProtection="1">
      <alignment horizontal="center" vertical="center" wrapText="1"/>
      <protection hidden="1"/>
    </xf>
    <xf numFmtId="0" fontId="30" fillId="4" borderId="46"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wrapText="1"/>
      <protection hidden="1"/>
    </xf>
    <xf numFmtId="0" fontId="30" fillId="4" borderId="0" xfId="4" applyNumberFormat="1" applyFont="1" applyFill="1" applyAlignment="1" applyProtection="1">
      <alignment vertical="center"/>
      <protection hidden="1"/>
    </xf>
    <xf numFmtId="0" fontId="30" fillId="4" borderId="134"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wrapText="1"/>
      <protection hidden="1"/>
    </xf>
    <xf numFmtId="0" fontId="30" fillId="4" borderId="38"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protection hidden="1"/>
    </xf>
    <xf numFmtId="0" fontId="30" fillId="4" borderId="48" xfId="4" applyNumberFormat="1" applyFont="1" applyFill="1" applyBorder="1" applyAlignment="1" applyProtection="1">
      <alignment vertical="center"/>
      <protection hidden="1"/>
    </xf>
    <xf numFmtId="0" fontId="30" fillId="4" borderId="14" xfId="4" applyNumberFormat="1" applyFont="1" applyFill="1" applyBorder="1" applyAlignment="1" applyProtection="1">
      <alignment vertical="center"/>
      <protection hidden="1"/>
    </xf>
    <xf numFmtId="0" fontId="30" fillId="4" borderId="32"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locked="0" hidden="1"/>
    </xf>
    <xf numFmtId="0" fontId="30" fillId="4" borderId="43"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protection hidden="1"/>
    </xf>
    <xf numFmtId="0" fontId="30" fillId="4" borderId="41" xfId="4" applyNumberFormat="1" applyFont="1" applyFill="1" applyBorder="1" applyAlignment="1" applyProtection="1">
      <alignment vertical="center"/>
      <protection hidden="1"/>
    </xf>
    <xf numFmtId="0" fontId="30" fillId="0" borderId="0" xfId="4" applyNumberFormat="1" applyFont="1" applyAlignment="1" applyProtection="1">
      <alignment vertical="center" wrapText="1"/>
      <protection hidden="1"/>
    </xf>
    <xf numFmtId="0" fontId="30" fillId="5" borderId="46" xfId="4" applyNumberFormat="1" applyFont="1" applyFill="1" applyBorder="1" applyAlignment="1" applyProtection="1">
      <alignment vertical="center"/>
      <protection hidden="1"/>
    </xf>
    <xf numFmtId="0" fontId="30" fillId="5" borderId="33" xfId="4" applyNumberFormat="1" applyFont="1" applyFill="1" applyBorder="1" applyAlignment="1" applyProtection="1">
      <alignment vertical="center"/>
      <protection hidden="1"/>
    </xf>
    <xf numFmtId="0" fontId="30" fillId="5" borderId="3" xfId="4" applyNumberFormat="1" applyFont="1" applyFill="1" applyBorder="1" applyAlignment="1" applyProtection="1">
      <alignment vertical="center"/>
      <protection hidden="1"/>
    </xf>
    <xf numFmtId="0" fontId="30" fillId="5" borderId="38"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horizontal="right" vertical="center"/>
      <protection locked="0" hidden="1"/>
    </xf>
    <xf numFmtId="0" fontId="30" fillId="4" borderId="6" xfId="4" applyNumberFormat="1" applyFont="1" applyFill="1" applyBorder="1" applyAlignment="1" applyProtection="1">
      <alignment horizontal="left" vertical="center"/>
      <protection hidden="1"/>
    </xf>
    <xf numFmtId="0" fontId="30" fillId="4" borderId="40" xfId="4" applyNumberFormat="1" applyFont="1" applyFill="1" applyBorder="1" applyAlignment="1" applyProtection="1">
      <alignment vertical="center"/>
      <protection locked="0" hidden="1"/>
    </xf>
    <xf numFmtId="0" fontId="30" fillId="4" borderId="14" xfId="4" applyNumberFormat="1" applyFont="1" applyFill="1" applyBorder="1" applyAlignment="1" applyProtection="1">
      <alignment horizontal="right" vertical="center"/>
      <protection locked="0" hidden="1"/>
    </xf>
    <xf numFmtId="0" fontId="30" fillId="4" borderId="14" xfId="4" applyNumberFormat="1" applyFont="1" applyFill="1" applyBorder="1" applyAlignment="1" applyProtection="1">
      <alignment horizontal="left" vertical="center"/>
      <protection hidden="1"/>
    </xf>
    <xf numFmtId="0" fontId="30" fillId="4" borderId="32" xfId="4" applyNumberFormat="1" applyFont="1" applyFill="1" applyBorder="1" applyAlignment="1" applyProtection="1">
      <alignment vertical="center"/>
      <protection locked="0" hidden="1"/>
    </xf>
    <xf numFmtId="0" fontId="30" fillId="5" borderId="7" xfId="4" applyNumberFormat="1" applyFont="1" applyFill="1" applyBorder="1" applyAlignment="1" applyProtection="1">
      <alignment vertical="center"/>
      <protection hidden="1"/>
    </xf>
    <xf numFmtId="0" fontId="30" fillId="5" borderId="6" xfId="4" applyNumberFormat="1" applyFont="1" applyFill="1" applyBorder="1" applyAlignment="1" applyProtection="1">
      <alignment vertical="center"/>
      <protection hidden="1"/>
    </xf>
    <xf numFmtId="0" fontId="30" fillId="5" borderId="5" xfId="4" applyNumberFormat="1" applyFont="1" applyFill="1" applyBorder="1" applyAlignment="1" applyProtection="1">
      <alignment vertical="center"/>
      <protection locked="0" hidden="1"/>
    </xf>
    <xf numFmtId="0" fontId="30" fillId="5" borderId="35" xfId="4" applyNumberFormat="1" applyFont="1" applyFill="1" applyBorder="1" applyAlignment="1" applyProtection="1">
      <alignment vertical="center"/>
      <protection locked="0" hidden="1"/>
    </xf>
    <xf numFmtId="0" fontId="30" fillId="5" borderId="34" xfId="4" applyNumberFormat="1" applyFont="1" applyFill="1" applyBorder="1" applyAlignment="1" applyProtection="1">
      <alignment vertical="center"/>
      <protection hidden="1"/>
    </xf>
    <xf numFmtId="0" fontId="30" fillId="5" borderId="48" xfId="4" applyNumberFormat="1" applyFont="1" applyFill="1" applyBorder="1" applyAlignment="1" applyProtection="1">
      <alignment vertical="center"/>
      <protection hidden="1"/>
    </xf>
    <xf numFmtId="0" fontId="30" fillId="5" borderId="14" xfId="4" applyNumberFormat="1" applyFont="1" applyFill="1" applyBorder="1" applyAlignment="1" applyProtection="1">
      <alignment vertical="center"/>
      <protection hidden="1"/>
    </xf>
    <xf numFmtId="0" fontId="30" fillId="5" borderId="13"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hidden="1"/>
    </xf>
    <xf numFmtId="0" fontId="20" fillId="0" borderId="0" xfId="4" applyNumberFormat="1" applyFont="1" applyAlignment="1" applyProtection="1">
      <alignment vertical="center"/>
      <protection hidden="1"/>
    </xf>
    <xf numFmtId="0" fontId="30" fillId="0" borderId="0" xfId="4" applyNumberFormat="1" applyFont="1" applyAlignment="1" applyProtection="1">
      <alignment horizontal="center" vertical="center" shrinkToFit="1"/>
      <protection locked="0" hidden="1"/>
    </xf>
    <xf numFmtId="0" fontId="30" fillId="0" borderId="0" xfId="4" applyNumberFormat="1" applyFont="1" applyAlignment="1" applyProtection="1">
      <alignment horizontal="center" vertical="center" shrinkToFit="1"/>
      <protection hidden="1"/>
    </xf>
    <xf numFmtId="0" fontId="20" fillId="0" borderId="0" xfId="2" applyNumberFormat="1" applyFont="1"/>
    <xf numFmtId="0" fontId="20" fillId="5" borderId="6" xfId="2" applyNumberFormat="1" applyFont="1" applyFill="1" applyBorder="1" applyAlignment="1" applyProtection="1">
      <alignment vertical="center"/>
      <protection hidden="1"/>
    </xf>
    <xf numFmtId="0" fontId="20" fillId="5" borderId="40" xfId="2" applyNumberFormat="1" applyFont="1" applyFill="1" applyBorder="1" applyAlignment="1" applyProtection="1">
      <alignment vertical="center"/>
      <protection hidden="1"/>
    </xf>
    <xf numFmtId="0" fontId="20" fillId="5" borderId="39" xfId="2" applyNumberFormat="1" applyFont="1" applyFill="1" applyBorder="1" applyAlignment="1" applyProtection="1">
      <alignment vertical="center"/>
      <protection hidden="1"/>
    </xf>
    <xf numFmtId="0" fontId="20" fillId="5" borderId="2" xfId="2" applyNumberFormat="1" applyFont="1" applyFill="1" applyBorder="1" applyAlignment="1" applyProtection="1">
      <alignment vertical="center"/>
      <protection hidden="1"/>
    </xf>
    <xf numFmtId="0" fontId="20" fillId="5" borderId="38" xfId="2" applyNumberFormat="1" applyFont="1" applyFill="1" applyBorder="1" applyAlignment="1" applyProtection="1">
      <alignment vertical="center"/>
      <protection hidden="1"/>
    </xf>
    <xf numFmtId="0" fontId="20" fillId="4" borderId="7" xfId="2" applyNumberFormat="1" applyFont="1" applyFill="1" applyBorder="1" applyAlignment="1" applyProtection="1">
      <alignment vertical="center" wrapText="1"/>
      <protection hidden="1"/>
    </xf>
    <xf numFmtId="0" fontId="20" fillId="4" borderId="5"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wrapText="1"/>
      <protection hidden="1"/>
    </xf>
    <xf numFmtId="0" fontId="20" fillId="4" borderId="34" xfId="2" applyNumberFormat="1" applyFont="1" applyFill="1" applyBorder="1" applyAlignment="1" applyProtection="1">
      <alignment vertical="center" wrapText="1"/>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wrapText="1"/>
      <protection hidden="1"/>
    </xf>
    <xf numFmtId="0" fontId="20" fillId="4" borderId="0" xfId="2" applyNumberFormat="1" applyFont="1" applyFill="1" applyAlignment="1" applyProtection="1">
      <alignment vertical="center"/>
      <protection locked="0" hidden="1"/>
    </xf>
    <xf numFmtId="0" fontId="20" fillId="4" borderId="0" xfId="2" applyNumberFormat="1" applyFont="1" applyFill="1" applyAlignment="1" applyProtection="1">
      <alignment horizontal="right" vertical="center"/>
      <protection hidden="1"/>
    </xf>
    <xf numFmtId="0" fontId="30" fillId="4" borderId="46" xfId="5" applyNumberFormat="1" applyFont="1" applyFill="1" applyBorder="1" applyAlignment="1" applyProtection="1">
      <alignment vertical="center"/>
      <protection hidden="1"/>
    </xf>
    <xf numFmtId="0" fontId="20" fillId="4" borderId="33"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vertical="center"/>
      <protection locked="0" hidden="1"/>
    </xf>
    <xf numFmtId="0" fontId="20" fillId="4" borderId="3" xfId="2" applyNumberFormat="1" applyFont="1" applyFill="1" applyBorder="1" applyAlignment="1" applyProtection="1">
      <alignment vertical="center"/>
      <protection locked="0" hidden="1"/>
    </xf>
    <xf numFmtId="0" fontId="20" fillId="4" borderId="1"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horizontal="right" vertical="center"/>
      <protection hidden="1"/>
    </xf>
    <xf numFmtId="0" fontId="20" fillId="4" borderId="48" xfId="2" applyNumberFormat="1" applyFont="1" applyFill="1" applyBorder="1" applyAlignment="1" applyProtection="1">
      <alignment vertical="center"/>
      <protection locked="0" hidden="1"/>
    </xf>
    <xf numFmtId="0" fontId="20" fillId="4" borderId="13" xfId="2" applyNumberFormat="1" applyFont="1" applyFill="1" applyBorder="1" applyAlignment="1" applyProtection="1">
      <alignment vertical="center"/>
      <protection locked="0" hidden="1"/>
    </xf>
    <xf numFmtId="0" fontId="27" fillId="4" borderId="48" xfId="2" applyNumberFormat="1" applyFont="1" applyFill="1" applyBorder="1" applyAlignment="1" applyProtection="1">
      <alignment horizontal="center" vertical="center"/>
      <protection hidden="1"/>
    </xf>
    <xf numFmtId="0" fontId="27"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locked="0" hidden="1"/>
    </xf>
    <xf numFmtId="0" fontId="30" fillId="4" borderId="23" xfId="4" applyNumberFormat="1" applyFont="1" applyFill="1" applyBorder="1" applyAlignment="1" applyProtection="1">
      <alignment vertical="center"/>
      <protection hidden="1"/>
    </xf>
    <xf numFmtId="0" fontId="30" fillId="4" borderId="21" xfId="4" applyNumberFormat="1" applyFont="1" applyFill="1" applyBorder="1" applyAlignment="1" applyProtection="1">
      <alignment vertical="center"/>
      <protection hidden="1"/>
    </xf>
    <xf numFmtId="0" fontId="30" fillId="4" borderId="222" xfId="4" applyNumberFormat="1" applyFont="1" applyFill="1" applyBorder="1" applyAlignment="1" applyProtection="1">
      <alignment vertical="center"/>
      <protection hidden="1"/>
    </xf>
    <xf numFmtId="0" fontId="30" fillId="4" borderId="25" xfId="4" applyNumberFormat="1" applyFont="1" applyFill="1" applyBorder="1" applyAlignment="1" applyProtection="1">
      <alignment vertical="center"/>
      <protection hidden="1"/>
    </xf>
    <xf numFmtId="0" fontId="30" fillId="0" borderId="36" xfId="4" applyNumberFormat="1" applyFont="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0" borderId="20" xfId="4"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vertical="center"/>
      <protection hidden="1"/>
    </xf>
    <xf numFmtId="0" fontId="20" fillId="4" borderId="222" xfId="2" applyNumberFormat="1" applyFont="1" applyFill="1" applyBorder="1" applyAlignment="1" applyProtection="1">
      <alignment vertical="center"/>
      <protection hidden="1"/>
    </xf>
    <xf numFmtId="0" fontId="20" fillId="4" borderId="25" xfId="2" applyNumberFormat="1" applyFont="1" applyFill="1" applyBorder="1" applyAlignment="1" applyProtection="1">
      <alignment horizontal="center" vertical="center"/>
      <protection hidden="1"/>
    </xf>
    <xf numFmtId="0" fontId="30" fillId="4" borderId="22" xfId="4" applyNumberFormat="1" applyFont="1" applyFill="1" applyBorder="1" applyAlignment="1" applyProtection="1">
      <alignment vertical="center"/>
      <protection hidden="1"/>
    </xf>
    <xf numFmtId="0" fontId="30" fillId="4" borderId="20" xfId="4" applyNumberFormat="1" applyFont="1" applyFill="1" applyBorder="1" applyAlignment="1" applyProtection="1">
      <alignment vertical="center"/>
      <protection hidden="1"/>
    </xf>
    <xf numFmtId="0" fontId="30" fillId="5" borderId="43"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hidden="1"/>
    </xf>
    <xf numFmtId="0" fontId="30" fillId="5" borderId="44"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wrapText="1"/>
      <protection hidden="1"/>
    </xf>
    <xf numFmtId="0" fontId="30" fillId="4" borderId="41" xfId="4" applyNumberFormat="1" applyFont="1" applyFill="1" applyBorder="1" applyAlignment="1" applyProtection="1">
      <alignment vertical="center" wrapText="1"/>
      <protection hidden="1"/>
    </xf>
    <xf numFmtId="0" fontId="30" fillId="5" borderId="2" xfId="4" applyNumberFormat="1" applyFont="1" applyFill="1" applyBorder="1" applyAlignment="1" applyProtection="1">
      <alignment vertical="center"/>
      <protection hidden="1"/>
    </xf>
    <xf numFmtId="0" fontId="30" fillId="5" borderId="1" xfId="4" applyNumberFormat="1" applyFont="1" applyFill="1" applyBorder="1" applyAlignment="1" applyProtection="1">
      <alignment vertical="center"/>
      <protection hidden="1"/>
    </xf>
    <xf numFmtId="0" fontId="30" fillId="4" borderId="0" xfId="5" applyNumberFormat="1" applyFont="1" applyFill="1" applyAlignment="1" applyProtection="1">
      <alignment vertical="center"/>
      <protection hidden="1"/>
    </xf>
    <xf numFmtId="0" fontId="30" fillId="4" borderId="0" xfId="4" applyNumberFormat="1" applyFont="1" applyFill="1" applyAlignment="1" applyProtection="1">
      <alignment vertical="center" wrapText="1"/>
      <protection hidden="1"/>
    </xf>
    <xf numFmtId="0" fontId="30" fillId="4" borderId="6" xfId="5" applyNumberFormat="1" applyFont="1" applyFill="1" applyBorder="1" applyAlignment="1" applyProtection="1">
      <alignment vertical="center"/>
      <protection hidden="1"/>
    </xf>
    <xf numFmtId="0" fontId="30" fillId="4" borderId="5" xfId="4" applyNumberFormat="1" applyFont="1" applyFill="1" applyBorder="1" applyAlignment="1" applyProtection="1">
      <alignment vertical="center"/>
      <protection hidden="1"/>
    </xf>
    <xf numFmtId="0" fontId="30" fillId="4" borderId="13" xfId="4" applyNumberFormat="1" applyFont="1" applyFill="1" applyBorder="1" applyAlignment="1" applyProtection="1">
      <alignment vertical="center"/>
      <protection hidden="1"/>
    </xf>
    <xf numFmtId="0" fontId="27" fillId="5" borderId="0" xfId="4" applyNumberFormat="1" applyFont="1" applyFill="1" applyAlignment="1" applyProtection="1">
      <alignment horizontal="left" vertical="center"/>
      <protection hidden="1"/>
    </xf>
    <xf numFmtId="0" fontId="20" fillId="4" borderId="7"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vertical="center"/>
      <protection hidden="1"/>
    </xf>
    <xf numFmtId="0" fontId="30" fillId="4" borderId="2" xfId="4" applyNumberFormat="1" applyFont="1" applyFill="1" applyBorder="1" applyAlignment="1" applyProtection="1">
      <alignment horizontal="left" vertical="center"/>
      <protection hidden="1"/>
    </xf>
    <xf numFmtId="0" fontId="20" fillId="4" borderId="48" xfId="2" applyNumberFormat="1" applyFont="1" applyFill="1" applyBorder="1" applyAlignment="1" applyProtection="1">
      <alignment vertical="center"/>
      <protection hidden="1"/>
    </xf>
    <xf numFmtId="0" fontId="20" fillId="0" borderId="0" xfId="2" applyNumberFormat="1" applyFont="1" applyProtection="1">
      <protection hidden="1"/>
    </xf>
    <xf numFmtId="0" fontId="20" fillId="4" borderId="12" xfId="2" applyNumberFormat="1" applyFont="1" applyFill="1" applyBorder="1" applyAlignment="1" applyProtection="1">
      <alignment vertical="center"/>
      <protection hidden="1"/>
    </xf>
    <xf numFmtId="0" fontId="20" fillId="4" borderId="11" xfId="2" applyNumberFormat="1" applyFont="1" applyFill="1" applyBorder="1" applyAlignment="1" applyProtection="1">
      <alignment vertical="center"/>
      <protection hidden="1"/>
    </xf>
    <xf numFmtId="0" fontId="20" fillId="4" borderId="43" xfId="2" applyNumberFormat="1" applyFont="1" applyFill="1" applyBorder="1" applyAlignment="1" applyProtection="1">
      <alignment vertical="center"/>
      <protection hidden="1"/>
    </xf>
    <xf numFmtId="0" fontId="20" fillId="4" borderId="46"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left" vertical="center"/>
      <protection hidden="1"/>
    </xf>
    <xf numFmtId="0" fontId="32" fillId="4" borderId="14" xfId="2" applyNumberFormat="1" applyFont="1" applyFill="1" applyBorder="1" applyAlignment="1" applyProtection="1">
      <alignment vertical="center"/>
      <protection hidden="1"/>
    </xf>
    <xf numFmtId="0" fontId="32" fillId="4" borderId="14" xfId="2" applyNumberFormat="1" applyFont="1" applyFill="1" applyBorder="1" applyAlignment="1" applyProtection="1">
      <alignment horizontal="right" vertical="center"/>
      <protection hidden="1"/>
    </xf>
    <xf numFmtId="0" fontId="20" fillId="4" borderId="14" xfId="2" applyNumberFormat="1" applyFont="1" applyFill="1" applyBorder="1" applyAlignment="1" applyProtection="1">
      <alignment vertical="center" shrinkToFit="1"/>
      <protection locked="0" hidden="1"/>
    </xf>
    <xf numFmtId="0" fontId="20" fillId="4" borderId="32" xfId="2" applyNumberFormat="1" applyFont="1" applyFill="1" applyBorder="1" applyAlignment="1" applyProtection="1">
      <alignment vertical="center" shrinkToFit="1"/>
      <protection locked="0" hidden="1"/>
    </xf>
    <xf numFmtId="0" fontId="32" fillId="0" borderId="0" xfId="2" applyNumberFormat="1" applyFont="1" applyAlignment="1" applyProtection="1">
      <alignment vertical="center"/>
      <protection hidden="1"/>
    </xf>
    <xf numFmtId="0" fontId="20" fillId="5" borderId="37" xfId="2" applyNumberFormat="1" applyFont="1" applyFill="1" applyBorder="1" applyAlignment="1" applyProtection="1">
      <alignment vertical="center" textRotation="255"/>
      <protection hidden="1"/>
    </xf>
    <xf numFmtId="0" fontId="20" fillId="5" borderId="5" xfId="2" applyNumberFormat="1" applyFont="1" applyFill="1" applyBorder="1" applyAlignment="1" applyProtection="1">
      <alignment vertical="center" textRotation="255"/>
      <protection hidden="1"/>
    </xf>
    <xf numFmtId="0" fontId="20" fillId="5" borderId="35" xfId="2" applyNumberFormat="1" applyFont="1" applyFill="1" applyBorder="1" applyAlignment="1" applyProtection="1">
      <alignment vertical="center" textRotation="255"/>
      <protection hidden="1"/>
    </xf>
    <xf numFmtId="0" fontId="20" fillId="5" borderId="34" xfId="2" applyNumberFormat="1" applyFont="1" applyFill="1" applyBorder="1" applyAlignment="1" applyProtection="1">
      <alignment vertical="center" textRotation="255"/>
      <protection hidden="1"/>
    </xf>
    <xf numFmtId="0" fontId="20" fillId="5" borderId="1" xfId="2" applyNumberFormat="1" applyFont="1" applyFill="1" applyBorder="1" applyAlignment="1" applyProtection="1">
      <alignment vertical="center"/>
      <protection hidden="1"/>
    </xf>
    <xf numFmtId="0" fontId="20" fillId="5" borderId="28" xfId="2" applyNumberFormat="1" applyFont="1" applyFill="1" applyBorder="1" applyAlignment="1" applyProtection="1">
      <alignment vertical="center"/>
      <protection hidden="1"/>
    </xf>
    <xf numFmtId="0" fontId="30" fillId="0" borderId="21"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8" fillId="0" borderId="0" xfId="2" applyNumberFormat="1" applyFont="1" applyAlignment="1" applyProtection="1">
      <alignment vertical="center"/>
      <protection hidden="1"/>
    </xf>
    <xf numFmtId="0" fontId="20" fillId="5" borderId="49" xfId="2" applyNumberFormat="1" applyFont="1" applyFill="1" applyBorder="1" applyAlignment="1" applyProtection="1">
      <alignment vertical="center"/>
      <protection hidden="1"/>
    </xf>
    <xf numFmtId="0" fontId="30" fillId="4" borderId="7" xfId="5" applyNumberFormat="1" applyFont="1" applyFill="1" applyBorder="1" applyAlignment="1" applyProtection="1">
      <alignment vertical="center"/>
      <protection hidden="1"/>
    </xf>
    <xf numFmtId="0" fontId="30" fillId="4" borderId="3" xfId="5" applyNumberFormat="1" applyFont="1" applyFill="1" applyBorder="1" applyAlignment="1" applyProtection="1">
      <alignment vertical="center"/>
      <protection hidden="1"/>
    </xf>
    <xf numFmtId="0" fontId="30" fillId="4" borderId="2" xfId="5" applyNumberFormat="1" applyFont="1" applyFill="1" applyBorder="1" applyAlignment="1" applyProtection="1">
      <alignment vertical="center"/>
      <protection hidden="1"/>
    </xf>
    <xf numFmtId="0" fontId="20" fillId="0" borderId="0" xfId="2" applyNumberFormat="1" applyFont="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0" borderId="134" xfId="2" applyNumberFormat="1" applyFont="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locked="0" hidden="1"/>
    </xf>
    <xf numFmtId="0" fontId="20" fillId="0" borderId="79" xfId="2" applyNumberFormat="1" applyFont="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40" fillId="0" borderId="0" xfId="2" applyNumberFormat="1" applyFont="1" applyAlignment="1" applyProtection="1">
      <alignment vertical="center"/>
      <protection hidden="1"/>
    </xf>
    <xf numFmtId="0" fontId="30" fillId="4" borderId="43" xfId="5" applyNumberFormat="1" applyFont="1" applyFill="1" applyBorder="1" applyAlignment="1" applyProtection="1">
      <alignment vertical="center"/>
      <protection hidden="1"/>
    </xf>
    <xf numFmtId="0" fontId="20" fillId="4" borderId="23" xfId="2" applyNumberFormat="1" applyFont="1" applyFill="1" applyBorder="1" applyAlignment="1" applyProtection="1">
      <alignment vertical="center" wrapText="1"/>
      <protection hidden="1"/>
    </xf>
    <xf numFmtId="0" fontId="20" fillId="4" borderId="28" xfId="2" applyNumberFormat="1" applyFont="1" applyFill="1" applyBorder="1" applyAlignment="1" applyProtection="1">
      <alignment vertical="center"/>
      <protection hidden="1"/>
    </xf>
    <xf numFmtId="0" fontId="20" fillId="4" borderId="49" xfId="2" applyNumberFormat="1" applyFont="1" applyFill="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locked="0" hidden="1"/>
    </xf>
    <xf numFmtId="0" fontId="20" fillId="4" borderId="33" xfId="2" applyNumberFormat="1" applyFont="1" applyFill="1" applyBorder="1" applyAlignment="1" applyProtection="1">
      <alignment horizontal="center" vertical="center"/>
      <protection hidden="1"/>
    </xf>
    <xf numFmtId="0" fontId="20" fillId="4" borderId="3" xfId="2" applyNumberFormat="1" applyFont="1" applyFill="1" applyBorder="1" applyAlignment="1" applyProtection="1">
      <alignment vertical="center" wrapText="1"/>
      <protection hidden="1"/>
    </xf>
    <xf numFmtId="0" fontId="20" fillId="4" borderId="2" xfId="2" applyNumberFormat="1" applyFont="1" applyFill="1" applyBorder="1" applyAlignment="1" applyProtection="1">
      <alignment vertical="center" wrapText="1"/>
      <protection hidden="1"/>
    </xf>
    <xf numFmtId="0" fontId="20" fillId="4" borderId="20" xfId="2" applyNumberFormat="1" applyFont="1" applyFill="1" applyBorder="1" applyAlignment="1" applyProtection="1">
      <alignment vertical="center"/>
      <protection hidden="1"/>
    </xf>
    <xf numFmtId="0" fontId="30" fillId="4" borderId="48" xfId="5" applyNumberFormat="1" applyFont="1" applyFill="1" applyBorder="1" applyAlignment="1" applyProtection="1">
      <alignment vertical="center"/>
      <protection hidden="1"/>
    </xf>
    <xf numFmtId="0" fontId="30" fillId="0" borderId="0" xfId="2" applyNumberFormat="1" applyFont="1" applyAlignment="1" applyProtection="1">
      <alignment vertical="center"/>
      <protection hidden="1"/>
    </xf>
    <xf numFmtId="0" fontId="33" fillId="0" borderId="0" xfId="2" applyNumberFormat="1" applyFont="1" applyAlignment="1" applyProtection="1">
      <alignment vertical="center"/>
      <protection hidden="1"/>
    </xf>
    <xf numFmtId="0" fontId="30" fillId="5" borderId="41" xfId="2" applyNumberFormat="1" applyFont="1" applyFill="1" applyBorder="1" applyAlignment="1" applyProtection="1">
      <alignment vertical="center"/>
      <protection hidden="1"/>
    </xf>
    <xf numFmtId="0" fontId="30" fillId="5" borderId="38" xfId="2" applyNumberFormat="1" applyFont="1" applyFill="1" applyBorder="1" applyAlignment="1" applyProtection="1">
      <alignment vertical="center"/>
      <protection hidden="1"/>
    </xf>
    <xf numFmtId="0" fontId="30" fillId="4" borderId="7"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hidden="1"/>
    </xf>
    <xf numFmtId="0" fontId="30" fillId="4" borderId="40" xfId="2" applyNumberFormat="1" applyFont="1" applyFill="1" applyBorder="1" applyAlignment="1" applyProtection="1">
      <alignment vertical="center"/>
      <protection hidden="1"/>
    </xf>
    <xf numFmtId="0" fontId="30" fillId="4" borderId="3" xfId="2" applyNumberFormat="1" applyFont="1" applyFill="1" applyBorder="1" applyAlignment="1" applyProtection="1">
      <alignment vertical="center"/>
      <protection hidden="1"/>
    </xf>
    <xf numFmtId="0" fontId="30" fillId="4" borderId="2" xfId="2" applyNumberFormat="1" applyFont="1" applyFill="1" applyBorder="1" applyAlignment="1" applyProtection="1">
      <alignment vertical="center"/>
      <protection hidden="1"/>
    </xf>
    <xf numFmtId="0" fontId="30" fillId="4" borderId="38" xfId="2" applyNumberFormat="1" applyFont="1" applyFill="1" applyBorder="1" applyAlignment="1" applyProtection="1">
      <alignment vertical="center"/>
      <protection hidden="1"/>
    </xf>
    <xf numFmtId="0" fontId="30" fillId="5" borderId="40" xfId="2" applyNumberFormat="1" applyFont="1" applyFill="1" applyBorder="1" applyAlignment="1" applyProtection="1">
      <alignment vertical="center"/>
      <protection hidden="1"/>
    </xf>
    <xf numFmtId="0" fontId="30" fillId="5" borderId="32" xfId="2" applyNumberFormat="1" applyFont="1" applyFill="1" applyBorder="1" applyAlignment="1" applyProtection="1">
      <alignment vertical="center"/>
      <protection hidden="1"/>
    </xf>
    <xf numFmtId="0" fontId="30" fillId="0" borderId="0" xfId="2" applyNumberFormat="1" applyFont="1" applyAlignment="1" applyProtection="1">
      <alignment horizontal="right" vertical="center"/>
      <protection hidden="1"/>
    </xf>
    <xf numFmtId="0" fontId="30" fillId="0" borderId="0" xfId="2" applyNumberFormat="1" applyFont="1" applyAlignment="1" applyProtection="1">
      <alignment vertical="center"/>
      <protection locked="0" hidden="1"/>
    </xf>
    <xf numFmtId="0" fontId="30" fillId="0" borderId="16"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wrapText="1"/>
      <protection hidden="1"/>
    </xf>
    <xf numFmtId="0" fontId="33" fillId="0" borderId="0" xfId="2" applyNumberFormat="1" applyFont="1" applyAlignment="1" applyProtection="1">
      <alignment horizontal="center" vertical="center"/>
      <protection hidden="1"/>
    </xf>
    <xf numFmtId="0" fontId="30" fillId="4" borderId="21" xfId="2" applyNumberFormat="1" applyFont="1" applyFill="1" applyBorder="1" applyAlignment="1" applyProtection="1">
      <alignment vertical="center"/>
      <protection hidden="1"/>
    </xf>
    <xf numFmtId="0" fontId="30" fillId="4" borderId="20" xfId="2" applyNumberFormat="1" applyFont="1" applyFill="1" applyBorder="1" applyAlignment="1" applyProtection="1">
      <alignment vertical="center"/>
      <protection hidden="1"/>
    </xf>
    <xf numFmtId="0" fontId="30" fillId="4" borderId="46" xfId="2" applyNumberFormat="1" applyFont="1" applyFill="1" applyBorder="1" applyAlignment="1" applyProtection="1">
      <alignment vertical="center"/>
      <protection hidden="1"/>
    </xf>
    <xf numFmtId="0" fontId="30" fillId="4" borderId="0" xfId="2" applyNumberFormat="1" applyFont="1" applyFill="1" applyAlignment="1" applyProtection="1">
      <alignment vertical="center"/>
      <protection hidden="1"/>
    </xf>
    <xf numFmtId="0" fontId="30" fillId="4" borderId="33" xfId="2" applyNumberFormat="1" applyFont="1" applyFill="1" applyBorder="1" applyAlignment="1" applyProtection="1">
      <alignment vertical="center"/>
      <protection hidden="1"/>
    </xf>
    <xf numFmtId="0" fontId="30" fillId="0" borderId="24" xfId="2" applyNumberFormat="1" applyFont="1" applyBorder="1" applyAlignment="1" applyProtection="1">
      <alignment horizontal="right" vertical="center"/>
      <protection hidden="1"/>
    </xf>
    <xf numFmtId="0" fontId="30" fillId="4" borderId="23" xfId="2" applyNumberFormat="1" applyFont="1" applyFill="1" applyBorder="1" applyAlignment="1" applyProtection="1">
      <alignment vertical="center"/>
      <protection hidden="1"/>
    </xf>
    <xf numFmtId="0" fontId="30" fillId="0" borderId="19" xfId="2" applyNumberFormat="1" applyFont="1" applyBorder="1" applyAlignment="1" applyProtection="1">
      <alignment horizontal="right" vertical="center"/>
      <protection hidden="1"/>
    </xf>
    <xf numFmtId="0" fontId="30" fillId="4" borderId="12" xfId="2" applyNumberFormat="1" applyFont="1" applyFill="1" applyBorder="1" applyAlignment="1" applyProtection="1">
      <alignment vertical="center"/>
      <protection hidden="1"/>
    </xf>
    <xf numFmtId="0" fontId="30" fillId="4" borderId="11" xfId="2" applyNumberFormat="1" applyFont="1" applyFill="1" applyBorder="1" applyAlignment="1" applyProtection="1">
      <alignment vertical="center"/>
      <protection hidden="1"/>
    </xf>
    <xf numFmtId="0" fontId="30" fillId="4" borderId="10" xfId="2" applyNumberFormat="1" applyFont="1" applyFill="1" applyBorder="1" applyAlignment="1" applyProtection="1">
      <alignment vertical="center"/>
      <protection hidden="1"/>
    </xf>
    <xf numFmtId="0" fontId="30" fillId="5" borderId="46" xfId="2" applyNumberFormat="1" applyFont="1" applyFill="1" applyBorder="1" applyAlignment="1" applyProtection="1">
      <alignment vertical="center"/>
      <protection hidden="1"/>
    </xf>
    <xf numFmtId="0" fontId="30" fillId="5" borderId="0" xfId="2" applyNumberFormat="1" applyFont="1" applyFill="1" applyAlignment="1" applyProtection="1">
      <alignment vertical="center"/>
      <protection hidden="1"/>
    </xf>
    <xf numFmtId="0" fontId="30" fillId="4" borderId="35" xfId="2" applyNumberFormat="1" applyFont="1" applyFill="1" applyBorder="1" applyAlignment="1" applyProtection="1">
      <alignment vertical="center"/>
      <protection hidden="1"/>
    </xf>
    <xf numFmtId="0" fontId="30" fillId="5" borderId="3" xfId="2" applyNumberFormat="1" applyFont="1" applyFill="1" applyBorder="1" applyAlignment="1" applyProtection="1">
      <alignment vertical="center"/>
      <protection hidden="1"/>
    </xf>
    <xf numFmtId="0" fontId="30" fillId="5" borderId="2" xfId="2" applyNumberFormat="1" applyFont="1" applyFill="1" applyBorder="1" applyAlignment="1" applyProtection="1">
      <alignment vertical="center"/>
      <protection hidden="1"/>
    </xf>
    <xf numFmtId="0" fontId="30" fillId="5" borderId="7" xfId="2" applyNumberFormat="1" applyFont="1" applyFill="1" applyBorder="1" applyAlignment="1" applyProtection="1">
      <alignment vertical="center"/>
      <protection hidden="1"/>
    </xf>
    <xf numFmtId="0" fontId="30" fillId="5" borderId="6" xfId="2" applyNumberFormat="1" applyFont="1" applyFill="1" applyBorder="1" applyAlignment="1" applyProtection="1">
      <alignment vertical="center"/>
      <protection hidden="1"/>
    </xf>
    <xf numFmtId="0" fontId="30" fillId="4" borderId="14" xfId="2" applyNumberFormat="1" applyFont="1" applyFill="1" applyBorder="1" applyAlignment="1" applyProtection="1">
      <alignment vertical="center"/>
      <protection hidden="1"/>
    </xf>
    <xf numFmtId="0" fontId="30" fillId="5" borderId="48" xfId="2" applyNumberFormat="1" applyFont="1" applyFill="1" applyBorder="1" applyAlignment="1" applyProtection="1">
      <alignment vertical="center"/>
      <protection hidden="1"/>
    </xf>
    <xf numFmtId="0" fontId="30" fillId="5" borderId="14" xfId="2" applyNumberFormat="1" applyFont="1" applyFill="1" applyBorder="1" applyAlignment="1" applyProtection="1">
      <alignment vertical="center"/>
      <protection hidden="1"/>
    </xf>
    <xf numFmtId="0" fontId="20" fillId="0" borderId="0" xfId="2" applyNumberFormat="1" applyFont="1" applyAlignment="1" applyProtection="1">
      <alignment horizontal="right" vertical="center"/>
      <protection locked="0" hidden="1"/>
    </xf>
    <xf numFmtId="0" fontId="20" fillId="4" borderId="23" xfId="2" applyNumberFormat="1" applyFont="1" applyFill="1" applyBorder="1" applyAlignment="1" applyProtection="1">
      <alignment horizontal="left" vertical="center"/>
      <protection hidden="1"/>
    </xf>
    <xf numFmtId="0" fontId="20" fillId="4" borderId="7" xfId="2" applyNumberFormat="1" applyFont="1" applyFill="1" applyBorder="1" applyAlignment="1" applyProtection="1">
      <alignment horizontal="left" vertical="center"/>
      <protection hidden="1"/>
    </xf>
    <xf numFmtId="0" fontId="20" fillId="5" borderId="231" xfId="2" applyNumberFormat="1" applyFont="1" applyFill="1" applyBorder="1" applyAlignment="1" applyProtection="1">
      <alignment vertical="center"/>
      <protection hidden="1"/>
    </xf>
    <xf numFmtId="0" fontId="20" fillId="4" borderId="152" xfId="2" applyNumberFormat="1" applyFont="1" applyFill="1" applyBorder="1" applyAlignment="1" applyProtection="1">
      <alignment horizontal="left" vertical="center"/>
      <protection hidden="1"/>
    </xf>
    <xf numFmtId="0" fontId="20" fillId="4" borderId="151" xfId="2" applyNumberFormat="1" applyFont="1" applyFill="1" applyBorder="1" applyAlignment="1" applyProtection="1">
      <alignment vertical="center"/>
      <protection hidden="1"/>
    </xf>
    <xf numFmtId="0" fontId="20" fillId="4" borderId="151" xfId="2" applyNumberFormat="1" applyFont="1" applyFill="1" applyBorder="1" applyAlignment="1" applyProtection="1">
      <alignment horizontal="center" vertical="center"/>
      <protection hidden="1"/>
    </xf>
    <xf numFmtId="0" fontId="30" fillId="4" borderId="151" xfId="2" applyNumberFormat="1" applyFont="1" applyFill="1" applyBorder="1" applyAlignment="1" applyProtection="1">
      <alignment vertical="center"/>
      <protection hidden="1"/>
    </xf>
    <xf numFmtId="0" fontId="20" fillId="4" borderId="233" xfId="2" applyNumberFormat="1" applyFont="1" applyFill="1" applyBorder="1" applyAlignment="1" applyProtection="1">
      <alignment horizontal="center" vertical="center"/>
      <protection hidden="1"/>
    </xf>
    <xf numFmtId="0" fontId="20" fillId="5" borderId="234"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horizontal="left" vertical="center"/>
      <protection hidden="1"/>
    </xf>
    <xf numFmtId="0" fontId="20" fillId="4" borderId="178" xfId="2" applyNumberFormat="1" applyFont="1" applyFill="1" applyBorder="1" applyAlignment="1" applyProtection="1">
      <alignment horizontal="left" vertical="center"/>
      <protection hidden="1"/>
    </xf>
    <xf numFmtId="0" fontId="20" fillId="4" borderId="235" xfId="2" applyNumberFormat="1" applyFont="1" applyFill="1" applyBorder="1" applyAlignment="1" applyProtection="1">
      <alignment vertical="center"/>
      <protection hidden="1"/>
    </xf>
    <xf numFmtId="0" fontId="20" fillId="4" borderId="235" xfId="2" applyNumberFormat="1" applyFont="1" applyFill="1" applyBorder="1" applyAlignment="1" applyProtection="1">
      <alignment horizontal="center" vertical="center"/>
      <protection hidden="1"/>
    </xf>
    <xf numFmtId="0" fontId="30" fillId="4" borderId="235" xfId="2" applyNumberFormat="1" applyFont="1" applyFill="1" applyBorder="1" applyAlignment="1" applyProtection="1">
      <alignment vertical="center"/>
      <protection hidden="1"/>
    </xf>
    <xf numFmtId="0" fontId="20" fillId="4" borderId="236" xfId="2" applyNumberFormat="1" applyFont="1" applyFill="1" applyBorder="1" applyAlignment="1" applyProtection="1">
      <alignment horizontal="center" vertical="center"/>
      <protection hidden="1"/>
    </xf>
    <xf numFmtId="0" fontId="20" fillId="4" borderId="10"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vertical="center"/>
      <protection hidden="1"/>
    </xf>
    <xf numFmtId="0" fontId="20" fillId="4" borderId="46" xfId="2" applyNumberFormat="1" applyFont="1" applyFill="1" applyBorder="1" applyAlignment="1" applyProtection="1">
      <alignment horizontal="left" vertical="center"/>
      <protection hidden="1"/>
    </xf>
    <xf numFmtId="0" fontId="20" fillId="0" borderId="42" xfId="2" applyNumberFormat="1" applyFont="1" applyBorder="1" applyAlignment="1" applyProtection="1">
      <alignment vertical="center"/>
      <protection hidden="1"/>
    </xf>
    <xf numFmtId="0" fontId="20" fillId="4" borderId="12" xfId="2" applyNumberFormat="1" applyFont="1" applyFill="1" applyBorder="1" applyAlignment="1" applyProtection="1">
      <alignment horizontal="left" vertical="center"/>
      <protection hidden="1"/>
    </xf>
    <xf numFmtId="0" fontId="60" fillId="0" borderId="0" xfId="2" applyNumberFormat="1" applyFont="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0" xfId="2" applyNumberFormat="1" applyFont="1" applyAlignment="1" applyProtection="1">
      <alignment vertical="center"/>
      <protection hidden="1"/>
    </xf>
    <xf numFmtId="0" fontId="30" fillId="0" borderId="22"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7" fillId="0" borderId="0" xfId="2" applyNumberFormat="1" applyFont="1" applyAlignment="1" applyProtection="1">
      <alignment vertical="center"/>
      <protection hidden="1"/>
    </xf>
    <xf numFmtId="0" fontId="30" fillId="0" borderId="0" xfId="2" applyNumberFormat="1" applyFont="1" applyAlignment="1" applyProtection="1">
      <alignment horizontal="center" vertical="center"/>
      <protection hidden="1"/>
    </xf>
    <xf numFmtId="0" fontId="30" fillId="4" borderId="6"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61"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0" fillId="0" borderId="0" xfId="2" applyFont="1" applyAlignment="1" applyProtection="1">
      <alignment vertical="center" wrapText="1"/>
      <protection hidden="1"/>
    </xf>
    <xf numFmtId="0" fontId="20" fillId="0" borderId="0" xfId="2" applyNumberFormat="1" applyFont="1" applyAlignment="1" applyProtection="1">
      <alignment horizontal="center" vertical="center"/>
      <protection hidden="1"/>
    </xf>
    <xf numFmtId="0" fontId="20" fillId="0" borderId="0" xfId="2" applyNumberFormat="1" applyFont="1" applyAlignment="1" applyProtection="1">
      <alignment vertical="center"/>
      <protection hidden="1"/>
    </xf>
    <xf numFmtId="0" fontId="20" fillId="4" borderId="42"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5" borderId="35"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0" fontId="20" fillId="4" borderId="6"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0"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horizontal="right" vertical="center"/>
      <protection hidden="1"/>
    </xf>
    <xf numFmtId="0" fontId="20" fillId="0" borderId="0" xfId="2" applyNumberFormat="1" applyFont="1" applyAlignment="1" applyProtection="1">
      <alignment vertical="center"/>
      <protection hidden="1"/>
    </xf>
    <xf numFmtId="0" fontId="20" fillId="4" borderId="6" xfId="2" applyNumberFormat="1" applyFont="1" applyFill="1" applyBorder="1" applyAlignment="1" applyProtection="1">
      <alignment vertical="center"/>
      <protection hidden="1"/>
    </xf>
    <xf numFmtId="0" fontId="29" fillId="0" borderId="0" xfId="2" applyFont="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0" xfId="2" applyNumberFormat="1" applyFont="1" applyFill="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5" borderId="6" xfId="2" applyNumberFormat="1" applyFont="1" applyFill="1" applyBorder="1" applyAlignment="1" applyProtection="1">
      <alignment horizontal="left" vertical="center"/>
      <protection hidden="1"/>
    </xf>
    <xf numFmtId="0" fontId="20" fillId="0" borderId="0" xfId="2" applyNumberFormat="1" applyFont="1" applyAlignment="1" applyProtection="1">
      <alignment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0" fillId="5" borderId="37"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vertical="center"/>
      <protection hidden="1"/>
    </xf>
    <xf numFmtId="0" fontId="20" fillId="4" borderId="34"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0" fillId="0" borderId="0" xfId="2" applyNumberFormat="1" applyFont="1" applyFill="1" applyBorder="1" applyAlignment="1" applyProtection="1">
      <alignment vertical="center"/>
      <protection hidden="1"/>
    </xf>
    <xf numFmtId="0" fontId="20" fillId="0" borderId="0" xfId="2" applyNumberFormat="1" applyFont="1" applyFill="1" applyBorder="1" applyAlignment="1" applyProtection="1">
      <alignment vertical="center" wrapText="1"/>
      <protection hidden="1"/>
    </xf>
    <xf numFmtId="0" fontId="20" fillId="0" borderId="0" xfId="2" applyNumberFormat="1" applyFont="1" applyFill="1" applyBorder="1" applyAlignment="1">
      <alignment vertical="center"/>
    </xf>
    <xf numFmtId="0" fontId="30" fillId="0" borderId="0" xfId="4" applyFont="1" applyAlignment="1" applyProtection="1">
      <alignment vertical="center"/>
      <protection hidden="1"/>
    </xf>
    <xf numFmtId="0" fontId="30" fillId="0" borderId="0" xfId="4" applyFont="1" applyAlignment="1" applyProtection="1">
      <alignment vertical="center"/>
      <protection locked="0" hidden="1"/>
    </xf>
    <xf numFmtId="0" fontId="20" fillId="4" borderId="0" xfId="0" applyFont="1" applyFill="1" applyBorder="1" applyAlignment="1" applyProtection="1">
      <alignment horizontal="center" vertical="center"/>
      <protection hidden="1"/>
    </xf>
    <xf numFmtId="0" fontId="30" fillId="0" borderId="0" xfId="4" applyFont="1" applyBorder="1" applyAlignment="1" applyProtection="1">
      <alignment vertical="center" wrapText="1"/>
      <protection hidden="1"/>
    </xf>
    <xf numFmtId="0" fontId="12" fillId="0" borderId="0" xfId="4" applyFont="1" applyBorder="1" applyAlignment="1" applyProtection="1">
      <alignment vertical="center"/>
      <protection hidden="1"/>
    </xf>
    <xf numFmtId="0" fontId="30" fillId="0" borderId="42" xfId="4" applyNumberFormat="1" applyFont="1" applyBorder="1" applyAlignment="1" applyProtection="1">
      <alignment vertical="center"/>
      <protection hidden="1"/>
    </xf>
    <xf numFmtId="0" fontId="30" fillId="5" borderId="0" xfId="4" applyNumberFormat="1" applyFont="1" applyFill="1" applyBorder="1" applyAlignment="1" applyProtection="1">
      <alignment vertical="center"/>
      <protection locked="0" hidden="1"/>
    </xf>
    <xf numFmtId="0" fontId="30" fillId="5" borderId="0" xfId="4" applyNumberFormat="1" applyFont="1" applyFill="1" applyBorder="1" applyAlignment="1" applyProtection="1">
      <alignment vertical="center"/>
      <protection hidden="1"/>
    </xf>
    <xf numFmtId="0" fontId="63" fillId="0" borderId="0" xfId="2" applyFont="1" applyAlignment="1" applyProtection="1">
      <alignment vertical="center"/>
      <protection hidden="1"/>
    </xf>
    <xf numFmtId="0" fontId="63" fillId="0" borderId="0" xfId="2" applyNumberFormat="1" applyFont="1" applyAlignment="1" applyProtection="1">
      <alignment vertical="center"/>
      <protection hidden="1"/>
    </xf>
    <xf numFmtId="0" fontId="65" fillId="0" borderId="0" xfId="4" applyNumberFormat="1" applyFont="1" applyAlignment="1" applyProtection="1">
      <alignment vertical="center"/>
      <protection hidden="1"/>
    </xf>
    <xf numFmtId="0" fontId="66" fillId="0" borderId="0" xfId="4" applyNumberFormat="1" applyFont="1" applyAlignment="1" applyProtection="1">
      <alignment vertical="center"/>
      <protection hidden="1"/>
    </xf>
    <xf numFmtId="0" fontId="65" fillId="0" borderId="0" xfId="4" applyNumberFormat="1" applyFont="1" applyBorder="1" applyAlignment="1" applyProtection="1">
      <alignment vertical="center"/>
      <protection hidden="1"/>
    </xf>
    <xf numFmtId="0" fontId="65" fillId="4" borderId="42" xfId="4" applyFont="1" applyFill="1" applyBorder="1" applyAlignment="1" applyProtection="1">
      <alignment vertical="center"/>
      <protection hidden="1"/>
    </xf>
    <xf numFmtId="0" fontId="58" fillId="4" borderId="42" xfId="0" applyFont="1" applyFill="1" applyBorder="1" applyProtection="1">
      <alignment vertical="center"/>
      <protection hidden="1"/>
    </xf>
    <xf numFmtId="0" fontId="58" fillId="4" borderId="42" xfId="0" applyFont="1" applyFill="1" applyBorder="1" applyAlignment="1" applyProtection="1">
      <alignment horizontal="center" vertical="center"/>
      <protection hidden="1"/>
    </xf>
    <xf numFmtId="0" fontId="65" fillId="4" borderId="2" xfId="4" applyFont="1" applyFill="1" applyBorder="1" applyAlignment="1" applyProtection="1">
      <alignment vertical="center"/>
      <protection hidden="1"/>
    </xf>
    <xf numFmtId="0" fontId="58" fillId="4" borderId="2" xfId="0" applyFont="1" applyFill="1" applyBorder="1" applyProtection="1">
      <alignment vertical="center"/>
      <protection hidden="1"/>
    </xf>
    <xf numFmtId="0" fontId="58" fillId="4" borderId="2" xfId="0" applyFont="1" applyFill="1" applyBorder="1" applyAlignment="1" applyProtection="1">
      <alignment horizontal="center" vertical="center"/>
      <protection hidden="1"/>
    </xf>
    <xf numFmtId="0" fontId="58" fillId="4" borderId="46" xfId="0" applyFont="1" applyFill="1" applyBorder="1" applyAlignment="1" applyProtection="1">
      <alignment horizontal="center" vertical="center"/>
      <protection hidden="1"/>
    </xf>
    <xf numFmtId="0" fontId="65" fillId="4" borderId="0" xfId="4" applyFont="1" applyFill="1" applyBorder="1" applyAlignment="1" applyProtection="1">
      <alignment vertical="center"/>
      <protection hidden="1"/>
    </xf>
    <xf numFmtId="0" fontId="65" fillId="4" borderId="33" xfId="4" applyFont="1" applyFill="1" applyBorder="1" applyAlignment="1" applyProtection="1">
      <alignment horizontal="center" vertical="center"/>
      <protection hidden="1"/>
    </xf>
    <xf numFmtId="0" fontId="58" fillId="4" borderId="48" xfId="0" applyFont="1" applyFill="1" applyBorder="1" applyAlignment="1" applyProtection="1">
      <alignment horizontal="center" vertical="center"/>
      <protection hidden="1"/>
    </xf>
    <xf numFmtId="0" fontId="65" fillId="4" borderId="14" xfId="4" applyFont="1" applyFill="1" applyBorder="1" applyAlignment="1" applyProtection="1">
      <alignment vertical="center"/>
      <protection hidden="1"/>
    </xf>
    <xf numFmtId="0" fontId="65" fillId="4" borderId="32" xfId="4" applyFont="1" applyFill="1" applyBorder="1" applyAlignment="1" applyProtection="1">
      <alignment horizontal="center" vertical="center"/>
      <protection hidden="1"/>
    </xf>
    <xf numFmtId="0" fontId="65" fillId="0" borderId="0" xfId="4" applyNumberFormat="1" applyFont="1" applyAlignment="1" applyProtection="1">
      <alignment vertical="center"/>
      <protection locked="0" hidden="1"/>
    </xf>
    <xf numFmtId="0" fontId="65" fillId="0" borderId="0" xfId="4" applyNumberFormat="1" applyFont="1" applyAlignment="1" applyProtection="1">
      <alignment horizontal="right" vertical="center"/>
      <protection locked="0" hidden="1"/>
    </xf>
    <xf numFmtId="0" fontId="67" fillId="0" borderId="0" xfId="4" applyFont="1" applyBorder="1" applyAlignment="1" applyProtection="1">
      <alignment horizontal="center" vertical="center" wrapText="1"/>
      <protection hidden="1"/>
    </xf>
    <xf numFmtId="0" fontId="67" fillId="0" borderId="0" xfId="4" applyFont="1" applyFill="1" applyBorder="1" applyAlignment="1" applyProtection="1">
      <alignment horizontal="center" vertical="center" wrapText="1"/>
      <protection hidden="1"/>
    </xf>
    <xf numFmtId="0" fontId="58" fillId="0" borderId="0" xfId="8" applyFont="1" applyFill="1" applyBorder="1" applyAlignment="1" applyProtection="1">
      <alignment horizontal="center" vertical="center"/>
      <protection hidden="1"/>
    </xf>
    <xf numFmtId="0" fontId="65" fillId="0" borderId="0" xfId="4" applyFont="1" applyFill="1" applyBorder="1" applyAlignment="1" applyProtection="1">
      <alignment vertical="center"/>
      <protection hidden="1"/>
    </xf>
    <xf numFmtId="0" fontId="65" fillId="0" borderId="0" xfId="4" applyNumberFormat="1" applyFont="1" applyFill="1" applyAlignment="1" applyProtection="1">
      <alignment vertical="center"/>
      <protection hidden="1"/>
    </xf>
    <xf numFmtId="0" fontId="63" fillId="0" borderId="0" xfId="8" applyFont="1" applyAlignment="1" applyProtection="1">
      <alignment vertical="center"/>
      <protection hidden="1"/>
    </xf>
    <xf numFmtId="0" fontId="58" fillId="0" borderId="0" xfId="8" applyFont="1" applyAlignment="1" applyProtection="1">
      <alignment vertical="center"/>
      <protection hidden="1"/>
    </xf>
    <xf numFmtId="0" fontId="58" fillId="0" borderId="0" xfId="8" applyFont="1" applyAlignment="1">
      <alignment vertical="center"/>
    </xf>
    <xf numFmtId="0" fontId="65" fillId="0" borderId="0" xfId="5" applyFont="1" applyAlignment="1" applyProtection="1">
      <alignment vertical="center"/>
      <protection hidden="1"/>
    </xf>
    <xf numFmtId="0" fontId="58" fillId="0" borderId="0" xfId="0" applyFont="1" applyProtection="1">
      <alignment vertical="center"/>
      <protection hidden="1"/>
    </xf>
    <xf numFmtId="0" fontId="58" fillId="3" borderId="42" xfId="8" applyFont="1" applyFill="1" applyBorder="1" applyAlignment="1" applyProtection="1">
      <alignment horizontal="center" vertical="center" wrapText="1"/>
      <protection hidden="1"/>
    </xf>
    <xf numFmtId="0" fontId="58" fillId="4" borderId="42" xfId="8" applyFont="1" applyFill="1" applyBorder="1" applyAlignment="1" applyProtection="1">
      <alignment vertical="center"/>
      <protection hidden="1"/>
    </xf>
    <xf numFmtId="0" fontId="65" fillId="4" borderId="42" xfId="5" applyFont="1" applyFill="1" applyBorder="1" applyAlignment="1" applyProtection="1">
      <alignment vertical="center"/>
      <protection hidden="1"/>
    </xf>
    <xf numFmtId="0" fontId="58" fillId="4" borderId="42" xfId="8" applyFont="1" applyFill="1" applyBorder="1" applyAlignment="1" applyProtection="1">
      <alignment horizontal="center" vertical="center"/>
      <protection hidden="1"/>
    </xf>
    <xf numFmtId="0" fontId="58" fillId="4" borderId="41" xfId="8" applyFont="1" applyFill="1" applyBorder="1" applyAlignment="1" applyProtection="1">
      <alignment vertical="center"/>
      <protection hidden="1"/>
    </xf>
    <xf numFmtId="0" fontId="58" fillId="3" borderId="2" xfId="8" applyFont="1" applyFill="1" applyBorder="1" applyAlignment="1" applyProtection="1">
      <alignment horizontal="center" vertical="center" wrapText="1"/>
      <protection hidden="1"/>
    </xf>
    <xf numFmtId="0" fontId="58" fillId="4" borderId="2" xfId="8" applyFont="1" applyFill="1" applyBorder="1" applyAlignment="1" applyProtection="1">
      <alignment vertical="center"/>
      <protection hidden="1"/>
    </xf>
    <xf numFmtId="0" fontId="65" fillId="4" borderId="2" xfId="5" applyFont="1" applyFill="1" applyBorder="1" applyAlignment="1" applyProtection="1">
      <alignment vertical="center"/>
      <protection hidden="1"/>
    </xf>
    <xf numFmtId="0" fontId="58" fillId="4" borderId="2" xfId="8" applyFont="1" applyFill="1" applyBorder="1" applyAlignment="1" applyProtection="1">
      <alignment horizontal="center" vertical="center"/>
      <protection hidden="1"/>
    </xf>
    <xf numFmtId="0" fontId="58" fillId="4" borderId="38" xfId="8" applyFont="1" applyFill="1" applyBorder="1" applyAlignment="1" applyProtection="1">
      <alignment vertical="center"/>
      <protection hidden="1"/>
    </xf>
    <xf numFmtId="0" fontId="58" fillId="3" borderId="46" xfId="8" applyFont="1" applyFill="1" applyBorder="1" applyAlignment="1" applyProtection="1">
      <alignment vertical="center" wrapText="1"/>
      <protection hidden="1"/>
    </xf>
    <xf numFmtId="0" fontId="65" fillId="3" borderId="0" xfId="5" applyFont="1" applyFill="1" applyAlignment="1" applyProtection="1">
      <alignment vertical="center"/>
      <protection hidden="1"/>
    </xf>
    <xf numFmtId="0" fontId="58" fillId="4" borderId="33" xfId="0" applyFont="1" applyFill="1" applyBorder="1" applyProtection="1">
      <alignment vertical="center"/>
      <protection hidden="1"/>
    </xf>
    <xf numFmtId="0" fontId="58" fillId="4" borderId="3" xfId="8" applyFont="1" applyFill="1" applyBorder="1" applyAlignment="1" applyProtection="1">
      <alignment vertical="center" wrapText="1"/>
      <protection hidden="1"/>
    </xf>
    <xf numFmtId="0" fontId="65" fillId="3" borderId="2" xfId="5" applyFont="1" applyFill="1" applyBorder="1" applyAlignment="1" applyProtection="1">
      <alignment vertical="center"/>
      <protection hidden="1"/>
    </xf>
    <xf numFmtId="0" fontId="65" fillId="4" borderId="33" xfId="5" applyFont="1" applyFill="1" applyBorder="1" applyAlignment="1" applyProtection="1">
      <alignment vertical="center"/>
      <protection hidden="1"/>
    </xf>
    <xf numFmtId="0" fontId="58" fillId="3" borderId="0" xfId="8" applyFont="1" applyFill="1" applyAlignment="1" applyProtection="1">
      <alignment vertical="center" wrapText="1"/>
      <protection hidden="1"/>
    </xf>
    <xf numFmtId="0" fontId="58" fillId="3" borderId="0" xfId="8" applyFont="1" applyFill="1" applyAlignment="1">
      <alignment vertical="center"/>
    </xf>
    <xf numFmtId="0" fontId="58" fillId="3" borderId="0" xfId="8" applyFont="1" applyFill="1" applyAlignment="1" applyProtection="1">
      <alignment horizontal="center" vertical="center"/>
      <protection hidden="1"/>
    </xf>
    <xf numFmtId="0" fontId="58" fillId="4" borderId="48" xfId="8" applyFont="1" applyFill="1" applyBorder="1" applyAlignment="1" applyProtection="1">
      <alignment vertical="center" wrapText="1"/>
      <protection hidden="1"/>
    </xf>
    <xf numFmtId="0" fontId="58" fillId="4" borderId="14" xfId="8" applyFont="1" applyFill="1" applyBorder="1" applyAlignment="1" applyProtection="1">
      <alignment vertical="center" wrapText="1"/>
      <protection hidden="1"/>
    </xf>
    <xf numFmtId="0" fontId="65" fillId="3" borderId="14" xfId="5" applyFont="1" applyFill="1" applyBorder="1" applyAlignment="1" applyProtection="1">
      <alignment vertical="center"/>
      <protection hidden="1"/>
    </xf>
    <xf numFmtId="0" fontId="58" fillId="3" borderId="14" xfId="8" applyFont="1" applyFill="1" applyBorder="1" applyAlignment="1">
      <alignment vertical="center"/>
    </xf>
    <xf numFmtId="0" fontId="58" fillId="3" borderId="14" xfId="8" applyFont="1" applyFill="1" applyBorder="1" applyAlignment="1" applyProtection="1">
      <alignment horizontal="center" vertical="center"/>
      <protection hidden="1"/>
    </xf>
    <xf numFmtId="0" fontId="58" fillId="4" borderId="32" xfId="0" applyFont="1" applyFill="1" applyBorder="1" applyProtection="1">
      <alignment vertical="center"/>
      <protection hidden="1"/>
    </xf>
    <xf numFmtId="0" fontId="58" fillId="0" borderId="0" xfId="2" applyFont="1" applyAlignment="1" applyProtection="1">
      <alignment vertical="center"/>
      <protection hidden="1"/>
    </xf>
    <xf numFmtId="0" fontId="58" fillId="3" borderId="43" xfId="2" applyFont="1" applyFill="1" applyBorder="1" applyAlignment="1" applyProtection="1">
      <alignment vertical="center" wrapText="1"/>
      <protection hidden="1"/>
    </xf>
    <xf numFmtId="0" fontId="58" fillId="3" borderId="42" xfId="2" applyFont="1" applyFill="1" applyBorder="1" applyAlignment="1" applyProtection="1">
      <alignment vertical="center" wrapText="1"/>
      <protection hidden="1"/>
    </xf>
    <xf numFmtId="0" fontId="65" fillId="3" borderId="42" xfId="5" applyFont="1" applyFill="1" applyBorder="1" applyAlignment="1" applyProtection="1">
      <alignment vertical="center"/>
      <protection hidden="1"/>
    </xf>
    <xf numFmtId="0" fontId="58" fillId="3" borderId="42" xfId="2" applyFont="1" applyFill="1" applyBorder="1" applyAlignment="1">
      <alignment vertical="center"/>
    </xf>
    <xf numFmtId="0" fontId="58" fillId="3" borderId="42" xfId="2" applyFont="1" applyFill="1" applyBorder="1" applyAlignment="1" applyProtection="1">
      <alignment vertical="center"/>
      <protection hidden="1"/>
    </xf>
    <xf numFmtId="0" fontId="58" fillId="3" borderId="41" xfId="2" applyFont="1" applyFill="1" applyBorder="1" applyAlignment="1" applyProtection="1">
      <alignment horizontal="center" vertical="center"/>
      <protection hidden="1"/>
    </xf>
    <xf numFmtId="0" fontId="58" fillId="4" borderId="3" xfId="2" applyFont="1" applyFill="1" applyBorder="1" applyAlignment="1" applyProtection="1">
      <alignment vertical="center" wrapText="1"/>
      <protection hidden="1"/>
    </xf>
    <xf numFmtId="0" fontId="58" fillId="4" borderId="2" xfId="2" applyFont="1" applyFill="1" applyBorder="1" applyAlignment="1" applyProtection="1">
      <alignment vertical="center" wrapText="1"/>
      <protection hidden="1"/>
    </xf>
    <xf numFmtId="0" fontId="58" fillId="3" borderId="2" xfId="2" applyFont="1" applyFill="1" applyBorder="1" applyAlignment="1">
      <alignment vertical="center"/>
    </xf>
    <xf numFmtId="0" fontId="58" fillId="3" borderId="2" xfId="2" applyFont="1" applyFill="1" applyBorder="1" applyAlignment="1" applyProtection="1">
      <alignment vertical="center"/>
      <protection hidden="1"/>
    </xf>
    <xf numFmtId="0" fontId="58" fillId="3" borderId="38" xfId="2" applyFont="1" applyFill="1" applyBorder="1" applyAlignment="1" applyProtection="1">
      <alignment horizontal="center" vertical="center"/>
      <protection hidden="1"/>
    </xf>
    <xf numFmtId="0" fontId="58" fillId="3" borderId="46" xfId="2" applyFont="1" applyFill="1" applyBorder="1" applyAlignment="1" applyProtection="1">
      <alignment vertical="center" wrapText="1"/>
      <protection hidden="1"/>
    </xf>
    <xf numFmtId="0" fontId="58" fillId="3" borderId="0" xfId="2" applyFont="1" applyFill="1"/>
    <xf numFmtId="0" fontId="58" fillId="3" borderId="2" xfId="2" applyFont="1" applyFill="1" applyBorder="1"/>
    <xf numFmtId="0" fontId="58" fillId="3" borderId="0" xfId="2" applyFont="1" applyFill="1" applyAlignment="1" applyProtection="1">
      <alignment vertical="center" wrapText="1"/>
      <protection hidden="1"/>
    </xf>
    <xf numFmtId="0" fontId="58" fillId="3" borderId="0" xfId="2" applyFont="1" applyFill="1" applyAlignment="1">
      <alignment vertical="center"/>
    </xf>
    <xf numFmtId="0" fontId="58" fillId="3" borderId="0" xfId="2" applyFont="1" applyFill="1" applyAlignment="1" applyProtection="1">
      <alignment vertical="center"/>
      <protection hidden="1"/>
    </xf>
    <xf numFmtId="0" fontId="58" fillId="3" borderId="33" xfId="2" applyFont="1" applyFill="1" applyBorder="1" applyAlignment="1" applyProtection="1">
      <alignment horizontal="center" vertical="center"/>
      <protection hidden="1"/>
    </xf>
    <xf numFmtId="0" fontId="58" fillId="4" borderId="48" xfId="2" applyFont="1" applyFill="1" applyBorder="1" applyAlignment="1" applyProtection="1">
      <alignment vertical="center" wrapText="1"/>
      <protection hidden="1"/>
    </xf>
    <xf numFmtId="0" fontId="58" fillId="4" borderId="14" xfId="2" applyFont="1" applyFill="1" applyBorder="1" applyAlignment="1" applyProtection="1">
      <alignment vertical="center" wrapText="1"/>
      <protection hidden="1"/>
    </xf>
    <xf numFmtId="0" fontId="58" fillId="3" borderId="14" xfId="2" applyFont="1" applyFill="1" applyBorder="1" applyAlignment="1">
      <alignment vertical="center"/>
    </xf>
    <xf numFmtId="0" fontId="58" fillId="3" borderId="14" xfId="2" applyFont="1" applyFill="1" applyBorder="1" applyAlignment="1" applyProtection="1">
      <alignment vertical="center"/>
      <protection hidden="1"/>
    </xf>
    <xf numFmtId="0" fontId="58" fillId="3" borderId="32" xfId="2" applyFont="1" applyFill="1" applyBorder="1" applyAlignment="1" applyProtection="1">
      <alignment horizontal="center" vertical="center"/>
      <protection hidden="1"/>
    </xf>
    <xf numFmtId="0" fontId="24" fillId="2" borderId="4" xfId="2" applyNumberFormat="1" applyFont="1" applyFill="1" applyBorder="1" applyAlignment="1" applyProtection="1">
      <alignment horizontal="center" vertical="center"/>
      <protection locked="0" hidden="1"/>
    </xf>
    <xf numFmtId="0" fontId="21" fillId="0" borderId="4" xfId="2" applyNumberFormat="1" applyFont="1" applyBorder="1" applyAlignment="1" applyProtection="1">
      <alignment horizontal="center" vertical="center" wrapText="1"/>
      <protection hidden="1"/>
    </xf>
    <xf numFmtId="0" fontId="21" fillId="0" borderId="4"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protection hidden="1"/>
    </xf>
    <xf numFmtId="0" fontId="21" fillId="0" borderId="8" xfId="2" applyNumberFormat="1" applyFont="1" applyBorder="1" applyAlignment="1" applyProtection="1">
      <alignment horizontal="center" vertical="center"/>
      <protection hidden="1"/>
    </xf>
    <xf numFmtId="0" fontId="24" fillId="2" borderId="7" xfId="2" applyNumberFormat="1" applyFont="1" applyFill="1" applyBorder="1" applyAlignment="1" applyProtection="1">
      <alignment horizontal="center" vertical="center"/>
      <protection locked="0" hidden="1"/>
    </xf>
    <xf numFmtId="0" fontId="24" fillId="2" borderId="6" xfId="2" applyNumberFormat="1" applyFont="1" applyFill="1" applyBorder="1" applyAlignment="1" applyProtection="1">
      <alignment horizontal="center" vertical="center"/>
      <protection locked="0" hidden="1"/>
    </xf>
    <xf numFmtId="0" fontId="24" fillId="2" borderId="5" xfId="2" applyNumberFormat="1" applyFont="1" applyFill="1" applyBorder="1" applyAlignment="1" applyProtection="1">
      <alignment horizontal="center" vertical="center"/>
      <protection locked="0" hidden="1"/>
    </xf>
    <xf numFmtId="0" fontId="24" fillId="2" borderId="3" xfId="2" applyNumberFormat="1" applyFont="1" applyFill="1" applyBorder="1" applyAlignment="1" applyProtection="1">
      <alignment horizontal="center" vertical="center"/>
      <protection locked="0" hidden="1"/>
    </xf>
    <xf numFmtId="0" fontId="24" fillId="2" borderId="2" xfId="2" applyNumberFormat="1" applyFont="1" applyFill="1" applyBorder="1" applyAlignment="1" applyProtection="1">
      <alignment horizontal="center" vertical="center"/>
      <protection locked="0" hidden="1"/>
    </xf>
    <xf numFmtId="0" fontId="24" fillId="2" borderId="1" xfId="2" applyNumberFormat="1" applyFont="1" applyFill="1" applyBorder="1" applyAlignment="1" applyProtection="1">
      <alignment horizontal="center" vertical="center"/>
      <protection locked="0" hidden="1"/>
    </xf>
    <xf numFmtId="0" fontId="18" fillId="0" borderId="0" xfId="2" applyNumberFormat="1" applyFont="1" applyAlignment="1" applyProtection="1">
      <alignment horizontal="right" vertical="center"/>
      <protection hidden="1"/>
    </xf>
    <xf numFmtId="0" fontId="18" fillId="0" borderId="0" xfId="2"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23" fillId="0" borderId="0" xfId="2" applyNumberFormat="1" applyFont="1" applyAlignment="1" applyProtection="1">
      <alignment horizontal="center" vertical="center"/>
      <protection hidden="1"/>
    </xf>
    <xf numFmtId="38" fontId="20" fillId="0" borderId="12" xfId="1" applyFont="1" applyBorder="1" applyAlignment="1" applyProtection="1">
      <alignment horizontal="center" vertical="center"/>
      <protection hidden="1"/>
    </xf>
    <xf numFmtId="38" fontId="20" fillId="0" borderId="11" xfId="1" applyFont="1" applyBorder="1" applyAlignment="1" applyProtection="1">
      <alignment horizontal="center" vertical="center"/>
      <protection hidden="1"/>
    </xf>
    <xf numFmtId="38" fontId="20" fillId="3" borderId="23" xfId="1" applyFont="1" applyFill="1" applyBorder="1" applyAlignment="1" applyProtection="1">
      <alignment horizontal="center" vertical="center"/>
      <protection locked="0" hidden="1"/>
    </xf>
    <xf numFmtId="38" fontId="20" fillId="3" borderId="21" xfId="1" applyFont="1" applyFill="1" applyBorder="1" applyAlignment="1" applyProtection="1">
      <alignment horizontal="center" vertical="center"/>
      <protection locked="0" hidden="1"/>
    </xf>
    <xf numFmtId="0" fontId="20" fillId="0" borderId="28" xfId="2" applyNumberFormat="1" applyFont="1" applyBorder="1" applyAlignment="1" applyProtection="1">
      <alignment horizontal="center" vertical="center"/>
      <protection hidden="1"/>
    </xf>
    <xf numFmtId="0" fontId="20" fillId="0" borderId="30" xfId="2" applyNumberFormat="1" applyFont="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locked="0" hidden="1"/>
    </xf>
    <xf numFmtId="0" fontId="20" fillId="4" borderId="4" xfId="2" applyNumberFormat="1" applyFont="1" applyFill="1" applyBorder="1" applyAlignment="1" applyProtection="1">
      <alignment horizontal="center" vertical="center"/>
      <protection locked="0" hidden="1"/>
    </xf>
    <xf numFmtId="0" fontId="20" fillId="0" borderId="24" xfId="2" applyNumberFormat="1" applyFont="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3" borderId="23" xfId="2" applyNumberFormat="1" applyFont="1" applyFill="1" applyBorder="1" applyAlignment="1" applyProtection="1">
      <alignment horizontal="center" vertical="center"/>
      <protection locked="0" hidden="1"/>
    </xf>
    <xf numFmtId="0" fontId="20" fillId="3" borderId="21" xfId="2" applyNumberFormat="1" applyFont="1" applyFill="1" applyBorder="1" applyAlignment="1" applyProtection="1">
      <alignment horizontal="center" vertical="center"/>
      <protection locked="0" hidden="1"/>
    </xf>
    <xf numFmtId="0" fontId="20" fillId="0" borderId="12"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protection hidden="1"/>
    </xf>
    <xf numFmtId="0" fontId="20" fillId="0" borderId="31" xfId="2" applyNumberFormat="1" applyFont="1" applyBorder="1" applyAlignment="1" applyProtection="1">
      <alignment horizontal="center" vertical="center"/>
      <protection hidden="1"/>
    </xf>
    <xf numFmtId="0" fontId="20" fillId="0" borderId="29" xfId="2" applyNumberFormat="1" applyFont="1" applyBorder="1" applyAlignment="1" applyProtection="1">
      <alignment horizontal="center" vertical="center"/>
      <protection hidden="1"/>
    </xf>
    <xf numFmtId="0" fontId="20" fillId="0" borderId="50" xfId="2" applyNumberFormat="1" applyFont="1" applyBorder="1" applyAlignment="1" applyProtection="1">
      <alignment horizontal="center" vertical="center"/>
      <protection hidden="1"/>
    </xf>
    <xf numFmtId="0" fontId="20" fillId="0" borderId="17" xfId="2" applyNumberFormat="1" applyFont="1" applyBorder="1" applyAlignment="1" applyProtection="1">
      <alignment horizontal="center" vertical="center"/>
      <protection hidden="1"/>
    </xf>
    <xf numFmtId="0" fontId="20" fillId="4" borderId="24" xfId="2" applyNumberFormat="1" applyFont="1" applyFill="1" applyBorder="1" applyAlignment="1" applyProtection="1">
      <alignment horizontal="center" vertical="center"/>
      <protection hidden="1"/>
    </xf>
    <xf numFmtId="0" fontId="20" fillId="4" borderId="21" xfId="2" applyNumberFormat="1" applyFont="1" applyFill="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hidden="1"/>
    </xf>
    <xf numFmtId="0" fontId="20" fillId="0" borderId="69" xfId="2" applyNumberFormat="1" applyFont="1" applyBorder="1" applyAlignment="1" applyProtection="1">
      <alignment horizontal="center" vertical="center"/>
      <protection hidden="1"/>
    </xf>
    <xf numFmtId="0" fontId="20" fillId="0" borderId="70" xfId="2" applyNumberFormat="1" applyFont="1" applyBorder="1" applyAlignment="1" applyProtection="1">
      <alignment horizontal="center" vertical="center"/>
      <protection hidden="1"/>
    </xf>
    <xf numFmtId="0" fontId="20" fillId="0" borderId="238" xfId="2" applyNumberFormat="1" applyFont="1" applyBorder="1" applyAlignment="1" applyProtection="1">
      <alignment horizontal="center" vertical="center"/>
      <protection hidden="1"/>
    </xf>
    <xf numFmtId="0" fontId="20" fillId="4" borderId="19"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4" borderId="16" xfId="2" applyNumberFormat="1" applyFont="1" applyFill="1" applyBorder="1" applyAlignment="1" applyProtection="1">
      <alignment horizontal="center" vertical="center"/>
      <protection hidden="1"/>
    </xf>
    <xf numFmtId="0" fontId="20" fillId="3" borderId="12" xfId="2" applyNumberFormat="1" applyFont="1" applyFill="1" applyBorder="1" applyAlignment="1" applyProtection="1">
      <alignment horizontal="center" vertical="center"/>
      <protection locked="0" hidden="1"/>
    </xf>
    <xf numFmtId="0" fontId="20" fillId="3" borderId="16" xfId="2" applyNumberFormat="1" applyFont="1" applyFill="1" applyBorder="1" applyAlignment="1" applyProtection="1">
      <alignment horizontal="center" vertical="center"/>
      <protection locked="0" hidden="1"/>
    </xf>
    <xf numFmtId="0" fontId="20" fillId="0" borderId="49" xfId="2" applyNumberFormat="1" applyFont="1" applyBorder="1" applyAlignment="1" applyProtection="1">
      <alignment horizontal="center" vertical="center"/>
      <protection hidden="1"/>
    </xf>
    <xf numFmtId="38" fontId="20" fillId="3" borderId="12" xfId="1" applyFont="1" applyFill="1" applyBorder="1" applyAlignment="1" applyProtection="1">
      <alignment horizontal="center" vertical="center"/>
      <protection locked="0" hidden="1"/>
    </xf>
    <xf numFmtId="38" fontId="20" fillId="3" borderId="11" xfId="1" applyFont="1" applyFill="1" applyBorder="1" applyAlignment="1" applyProtection="1">
      <alignment horizontal="center" vertical="center"/>
      <protection locked="0" hidden="1"/>
    </xf>
    <xf numFmtId="0" fontId="29" fillId="4" borderId="24" xfId="2" applyNumberFormat="1" applyFont="1" applyFill="1" applyBorder="1" applyAlignment="1" applyProtection="1">
      <alignment horizontal="center" vertical="center"/>
      <protection hidden="1"/>
    </xf>
    <xf numFmtId="0" fontId="29" fillId="4" borderId="21" xfId="2" applyNumberFormat="1" applyFont="1" applyFill="1" applyBorder="1" applyAlignment="1" applyProtection="1">
      <alignment horizontal="center" vertical="center"/>
      <protection hidden="1"/>
    </xf>
    <xf numFmtId="0" fontId="29" fillId="4" borderId="22" xfId="2" applyNumberFormat="1" applyFont="1" applyFill="1" applyBorder="1" applyAlignment="1" applyProtection="1">
      <alignment horizontal="center" vertical="center"/>
      <protection hidden="1"/>
    </xf>
    <xf numFmtId="0" fontId="20" fillId="0" borderId="24" xfId="2" applyNumberFormat="1" applyFont="1" applyBorder="1" applyAlignment="1" applyProtection="1">
      <alignment horizontal="right" vertical="center"/>
      <protection hidden="1"/>
    </xf>
    <xf numFmtId="0" fontId="29" fillId="0" borderId="21" xfId="2" applyNumberFormat="1" applyFont="1" applyBorder="1" applyAlignment="1" applyProtection="1">
      <alignment horizontal="right" vertical="center"/>
      <protection hidden="1"/>
    </xf>
    <xf numFmtId="0" fontId="29" fillId="0" borderId="22" xfId="2" applyNumberFormat="1" applyFont="1" applyBorder="1" applyAlignment="1" applyProtection="1">
      <alignment horizontal="right" vertical="center"/>
      <protection hidden="1"/>
    </xf>
    <xf numFmtId="0" fontId="20" fillId="0" borderId="15" xfId="2" applyNumberFormat="1" applyFont="1" applyBorder="1" applyAlignment="1" applyProtection="1">
      <alignment horizontal="center" vertical="center"/>
      <protection hidden="1"/>
    </xf>
    <xf numFmtId="0" fontId="20" fillId="0" borderId="14"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shrinkToFit="1"/>
      <protection hidden="1"/>
    </xf>
    <xf numFmtId="0" fontId="20" fillId="0" borderId="26" xfId="2" applyNumberFormat="1" applyFont="1" applyBorder="1" applyAlignment="1" applyProtection="1">
      <alignment horizontal="center" vertical="center" shrinkToFit="1"/>
      <protection hidden="1"/>
    </xf>
    <xf numFmtId="0" fontId="20" fillId="0" borderId="37" xfId="2" applyNumberFormat="1" applyFont="1" applyBorder="1" applyAlignment="1" applyProtection="1">
      <alignment horizontal="left" vertical="center"/>
      <protection hidden="1"/>
    </xf>
    <xf numFmtId="0" fontId="20" fillId="0" borderId="6" xfId="2" applyNumberFormat="1" applyFont="1" applyBorder="1" applyAlignment="1" applyProtection="1">
      <alignment horizontal="left" vertical="center"/>
      <protection hidden="1"/>
    </xf>
    <xf numFmtId="0" fontId="20" fillId="0" borderId="36" xfId="2" applyNumberFormat="1" applyFont="1" applyBorder="1" applyAlignment="1" applyProtection="1">
      <alignment horizontal="left" vertical="center"/>
      <protection hidden="1"/>
    </xf>
    <xf numFmtId="38" fontId="20" fillId="5" borderId="23" xfId="1" applyFont="1" applyFill="1" applyBorder="1" applyAlignment="1" applyProtection="1">
      <alignment horizontal="center" vertical="center"/>
      <protection hidden="1"/>
    </xf>
    <xf numFmtId="38" fontId="20" fillId="5" borderId="21" xfId="1" applyFont="1" applyFill="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5" xfId="2" applyNumberFormat="1" applyFont="1" applyBorder="1" applyAlignment="1" applyProtection="1">
      <alignment horizontal="center" vertical="center"/>
      <protection hidden="1"/>
    </xf>
    <xf numFmtId="0" fontId="20" fillId="3" borderId="7" xfId="2" applyNumberFormat="1" applyFont="1" applyFill="1" applyBorder="1" applyAlignment="1" applyProtection="1">
      <alignment horizontal="left" vertical="center" wrapText="1"/>
      <protection locked="0" hidden="1"/>
    </xf>
    <xf numFmtId="0" fontId="20" fillId="3" borderId="6" xfId="2" applyNumberFormat="1" applyFont="1" applyFill="1" applyBorder="1" applyAlignment="1" applyProtection="1">
      <alignment horizontal="left" vertical="center" wrapText="1"/>
      <protection locked="0" hidden="1"/>
    </xf>
    <xf numFmtId="0" fontId="20" fillId="3" borderId="40" xfId="2" applyNumberFormat="1" applyFont="1" applyFill="1" applyBorder="1" applyAlignment="1" applyProtection="1">
      <alignment horizontal="left" vertical="center" wrapText="1"/>
      <protection locked="0" hidden="1"/>
    </xf>
    <xf numFmtId="0" fontId="20" fillId="3" borderId="48" xfId="2" applyNumberFormat="1" applyFont="1" applyFill="1" applyBorder="1" applyAlignment="1" applyProtection="1">
      <alignment horizontal="left" vertical="center" wrapText="1"/>
      <protection locked="0" hidden="1"/>
    </xf>
    <xf numFmtId="0" fontId="20" fillId="3" borderId="14" xfId="2" applyNumberFormat="1" applyFont="1" applyFill="1" applyBorder="1" applyAlignment="1" applyProtection="1">
      <alignment horizontal="left" vertical="center" wrapText="1"/>
      <protection locked="0" hidden="1"/>
    </xf>
    <xf numFmtId="0" fontId="20" fillId="3" borderId="32" xfId="2" applyNumberFormat="1" applyFont="1" applyFill="1" applyBorder="1" applyAlignment="1" applyProtection="1">
      <alignment horizontal="left" vertical="center" wrapText="1"/>
      <protection locked="0" hidden="1"/>
    </xf>
    <xf numFmtId="0" fontId="20" fillId="0" borderId="45" xfId="2" applyNumberFormat="1" applyFont="1" applyBorder="1" applyAlignment="1" applyProtection="1">
      <alignment horizontal="center" vertical="center"/>
      <protection hidden="1"/>
    </xf>
    <xf numFmtId="0" fontId="20" fillId="0" borderId="42"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hidden="1"/>
    </xf>
    <xf numFmtId="38" fontId="20" fillId="3" borderId="43" xfId="1" applyFont="1" applyFill="1" applyBorder="1" applyAlignment="1" applyProtection="1">
      <alignment horizontal="center" vertical="center"/>
      <protection locked="0" hidden="1"/>
    </xf>
    <xf numFmtId="38" fontId="20" fillId="3" borderId="42" xfId="1" applyFont="1" applyFill="1" applyBorder="1" applyAlignment="1" applyProtection="1">
      <alignment horizontal="center" vertical="center"/>
      <protection locked="0" hidden="1"/>
    </xf>
    <xf numFmtId="38" fontId="20" fillId="3" borderId="3" xfId="1" applyFont="1" applyFill="1" applyBorder="1" applyAlignment="1" applyProtection="1">
      <alignment horizontal="center" vertical="center"/>
      <protection locked="0" hidden="1"/>
    </xf>
    <xf numFmtId="38" fontId="20" fillId="4" borderId="2" xfId="1" applyFont="1" applyFill="1" applyBorder="1" applyAlignment="1" applyProtection="1">
      <alignment horizontal="center" vertical="center"/>
      <protection locked="0" hidden="1"/>
    </xf>
    <xf numFmtId="0" fontId="20" fillId="0" borderId="41"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39" xfId="2" applyNumberFormat="1" applyFont="1" applyBorder="1" applyAlignment="1" applyProtection="1">
      <alignment horizontal="center" vertical="center" wrapText="1"/>
      <protection hidden="1"/>
    </xf>
    <xf numFmtId="0" fontId="20" fillId="0" borderId="2"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hidden="1"/>
    </xf>
    <xf numFmtId="0" fontId="20" fillId="0" borderId="29" xfId="2" applyNumberFormat="1" applyFont="1" applyBorder="1" applyAlignment="1" applyProtection="1">
      <alignment horizontal="center" vertical="center" shrinkToFit="1"/>
      <protection hidden="1"/>
    </xf>
    <xf numFmtId="0" fontId="20" fillId="0" borderId="28" xfId="2" applyNumberFormat="1" applyFont="1" applyBorder="1" applyAlignment="1" applyProtection="1">
      <alignment horizontal="center" vertical="center" shrinkToFit="1"/>
      <protection hidden="1"/>
    </xf>
    <xf numFmtId="0" fontId="20" fillId="0" borderId="49" xfId="2" applyNumberFormat="1" applyFont="1" applyBorder="1" applyAlignment="1" applyProtection="1">
      <alignment horizontal="center" vertical="center" shrinkToFit="1"/>
      <protection hidden="1"/>
    </xf>
    <xf numFmtId="38" fontId="20" fillId="4" borderId="23" xfId="1" applyFont="1" applyFill="1" applyBorder="1" applyAlignment="1" applyProtection="1">
      <alignment horizontal="center" vertical="center"/>
      <protection hidden="1"/>
    </xf>
    <xf numFmtId="38" fontId="20" fillId="4" borderId="21" xfId="1" applyFont="1" applyFill="1" applyBorder="1" applyAlignment="1" applyProtection="1">
      <alignment horizontal="center" vertical="center"/>
      <protection hidden="1"/>
    </xf>
    <xf numFmtId="38" fontId="20" fillId="4" borderId="23" xfId="1" applyFont="1" applyFill="1" applyBorder="1" applyAlignment="1" applyProtection="1">
      <alignment horizontal="center" vertical="center"/>
      <protection locked="0" hidden="1"/>
    </xf>
    <xf numFmtId="38" fontId="20" fillId="4" borderId="21" xfId="1" applyFont="1" applyFill="1" applyBorder="1" applyAlignment="1" applyProtection="1">
      <alignment horizontal="center" vertical="center"/>
      <protection locked="0" hidden="1"/>
    </xf>
    <xf numFmtId="0" fontId="20" fillId="0" borderId="52"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protection locked="0" hidden="1"/>
    </xf>
    <xf numFmtId="0" fontId="20" fillId="4" borderId="21" xfId="2" applyNumberFormat="1" applyFont="1" applyFill="1" applyBorder="1" applyAlignment="1" applyProtection="1">
      <alignment horizontal="left" vertical="center"/>
      <protection locked="0" hidden="1"/>
    </xf>
    <xf numFmtId="0" fontId="20" fillId="4" borderId="22" xfId="2" applyNumberFormat="1" applyFont="1" applyFill="1" applyBorder="1" applyAlignment="1" applyProtection="1">
      <alignment horizontal="left" vertical="center"/>
      <protection locked="0" hidden="1"/>
    </xf>
    <xf numFmtId="0" fontId="20" fillId="0" borderId="4" xfId="2" applyNumberFormat="1" applyFont="1" applyBorder="1" applyAlignment="1" applyProtection="1">
      <alignment horizontal="center" vertical="center" wrapText="1"/>
      <protection hidden="1"/>
    </xf>
    <xf numFmtId="0" fontId="20" fillId="3" borderId="3" xfId="2" applyNumberFormat="1" applyFont="1" applyFill="1" applyBorder="1" applyAlignment="1" applyProtection="1">
      <alignment horizontal="center" vertical="center"/>
      <protection locked="0" hidden="1"/>
    </xf>
    <xf numFmtId="0" fontId="20" fillId="4" borderId="2" xfId="2" applyNumberFormat="1" applyFont="1" applyFill="1" applyBorder="1" applyAlignment="1" applyProtection="1">
      <alignment horizontal="center" vertical="center"/>
      <protection locked="0" hidden="1"/>
    </xf>
    <xf numFmtId="0" fontId="20" fillId="0" borderId="51" xfId="2" applyNumberFormat="1" applyFont="1" applyBorder="1" applyAlignment="1" applyProtection="1">
      <alignment horizontal="center" vertical="center"/>
      <protection hidden="1"/>
    </xf>
    <xf numFmtId="0" fontId="20" fillId="4" borderId="12" xfId="2" applyNumberFormat="1" applyFont="1" applyFill="1" applyBorder="1" applyAlignment="1" applyProtection="1">
      <alignment horizontal="left" vertical="center"/>
      <protection locked="0" hidden="1"/>
    </xf>
    <xf numFmtId="0" fontId="20" fillId="4" borderId="11" xfId="2" applyNumberFormat="1" applyFont="1" applyFill="1" applyBorder="1" applyAlignment="1" applyProtection="1">
      <alignment horizontal="left" vertical="center"/>
      <protection locked="0" hidden="1"/>
    </xf>
    <xf numFmtId="0" fontId="20" fillId="4" borderId="16" xfId="2" applyNumberFormat="1" applyFont="1" applyFill="1" applyBorder="1" applyAlignment="1" applyProtection="1">
      <alignment horizontal="left" vertical="center"/>
      <protection locked="0" hidden="1"/>
    </xf>
    <xf numFmtId="0" fontId="20" fillId="0" borderId="17" xfId="2" applyNumberFormat="1" applyFont="1" applyBorder="1" applyAlignment="1" applyProtection="1">
      <alignment horizontal="center" vertical="center" wrapText="1"/>
      <protection hidden="1"/>
    </xf>
    <xf numFmtId="0" fontId="20" fillId="3" borderId="48" xfId="2" applyNumberFormat="1" applyFont="1" applyFill="1" applyBorder="1" applyAlignment="1" applyProtection="1">
      <alignment horizontal="center" vertical="center"/>
      <protection locked="0" hidden="1"/>
    </xf>
    <xf numFmtId="0" fontId="20" fillId="3" borderId="14" xfId="2" applyNumberFormat="1" applyFont="1" applyFill="1" applyBorder="1" applyAlignment="1" applyProtection="1">
      <alignment horizontal="center" vertical="center"/>
      <protection locked="0" hidden="1"/>
    </xf>
    <xf numFmtId="0" fontId="20" fillId="3" borderId="11"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3" borderId="3" xfId="2" applyNumberFormat="1" applyFont="1" applyFill="1" applyBorder="1" applyAlignment="1" applyProtection="1">
      <alignment horizontal="left" vertical="center"/>
      <protection locked="0" hidden="1"/>
    </xf>
    <xf numFmtId="0" fontId="20" fillId="3" borderId="2" xfId="2" applyNumberFormat="1" applyFont="1" applyFill="1" applyBorder="1" applyAlignment="1" applyProtection="1">
      <alignment horizontal="left" vertical="center"/>
      <protection locked="0" hidden="1"/>
    </xf>
    <xf numFmtId="0" fontId="20" fillId="3" borderId="1" xfId="2" applyNumberFormat="1" applyFont="1" applyFill="1" applyBorder="1" applyAlignment="1" applyProtection="1">
      <alignment horizontal="left" vertical="center"/>
      <protection locked="0" hidden="1"/>
    </xf>
    <xf numFmtId="0" fontId="20" fillId="0" borderId="23"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3" xfId="2" applyNumberFormat="1" applyFont="1" applyBorder="1" applyAlignment="1" applyProtection="1">
      <alignment horizontal="center" vertical="center"/>
      <protection hidden="1"/>
    </xf>
    <xf numFmtId="0" fontId="20" fillId="5" borderId="21"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wrapText="1"/>
      <protection hidden="1"/>
    </xf>
    <xf numFmtId="0" fontId="20" fillId="4" borderId="21" xfId="2" applyNumberFormat="1" applyFont="1" applyFill="1" applyBorder="1" applyAlignment="1" applyProtection="1">
      <alignment horizontal="left" vertical="center" wrapText="1"/>
      <protection hidden="1"/>
    </xf>
    <xf numFmtId="0" fontId="20" fillId="4" borderId="22"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hidden="1"/>
    </xf>
    <xf numFmtId="0" fontId="20" fillId="0" borderId="5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protection hidden="1"/>
    </xf>
    <xf numFmtId="0" fontId="20" fillId="4" borderId="29" xfId="2" applyNumberFormat="1" applyFont="1" applyFill="1" applyBorder="1" applyAlignment="1" applyProtection="1">
      <alignment horizontal="left" vertical="center" wrapText="1"/>
      <protection hidden="1"/>
    </xf>
    <xf numFmtId="0" fontId="20" fillId="4" borderId="28" xfId="2" applyNumberFormat="1" applyFont="1" applyFill="1" applyBorder="1" applyAlignment="1" applyProtection="1">
      <alignment horizontal="left" vertical="center" wrapText="1"/>
      <protection hidden="1"/>
    </xf>
    <xf numFmtId="0" fontId="20" fillId="4" borderId="30" xfId="2" applyNumberFormat="1" applyFont="1" applyFill="1" applyBorder="1" applyAlignment="1" applyProtection="1">
      <alignment horizontal="left" vertical="center" wrapText="1"/>
      <protection hidden="1"/>
    </xf>
    <xf numFmtId="0" fontId="20" fillId="4" borderId="29" xfId="2" applyNumberFormat="1" applyFont="1" applyFill="1" applyBorder="1" applyAlignment="1" applyProtection="1">
      <alignment horizontal="center" vertical="center"/>
      <protection hidden="1"/>
    </xf>
    <xf numFmtId="0" fontId="20" fillId="4" borderId="28" xfId="2" applyNumberFormat="1" applyFont="1" applyFill="1" applyBorder="1" applyAlignment="1" applyProtection="1">
      <alignment horizontal="center" vertical="center"/>
      <protection hidden="1"/>
    </xf>
    <xf numFmtId="0" fontId="20" fillId="3" borderId="28" xfId="2" applyNumberFormat="1" applyFont="1" applyFill="1" applyBorder="1" applyAlignment="1" applyProtection="1">
      <alignment horizontal="center" vertical="center"/>
      <protection locked="0" hidden="1"/>
    </xf>
    <xf numFmtId="0" fontId="20" fillId="4" borderId="0" xfId="2" applyNumberFormat="1" applyFont="1" applyFill="1" applyAlignment="1" applyProtection="1">
      <alignment horizontal="center" vertical="center"/>
      <protection locked="0" hidden="1"/>
    </xf>
    <xf numFmtId="0" fontId="30" fillId="0" borderId="53" xfId="4" applyNumberFormat="1" applyFont="1" applyBorder="1" applyAlignment="1" applyProtection="1">
      <alignment horizontal="center" vertical="center"/>
      <protection hidden="1"/>
    </xf>
    <xf numFmtId="0" fontId="30" fillId="0" borderId="27" xfId="4" applyNumberFormat="1" applyFont="1" applyBorder="1" applyAlignment="1" applyProtection="1">
      <alignment horizontal="center" vertical="center"/>
      <protection hidden="1"/>
    </xf>
    <xf numFmtId="0" fontId="30" fillId="0" borderId="52" xfId="4" applyNumberFormat="1" applyFont="1" applyBorder="1" applyAlignment="1" applyProtection="1">
      <alignment horizontal="center" vertical="center"/>
      <protection hidden="1"/>
    </xf>
    <xf numFmtId="0" fontId="30" fillId="0" borderId="4" xfId="4" applyNumberFormat="1" applyFont="1" applyBorder="1" applyAlignment="1" applyProtection="1">
      <alignment horizontal="center" vertical="center"/>
      <protection hidden="1"/>
    </xf>
    <xf numFmtId="0" fontId="28" fillId="0" borderId="27" xfId="4" applyNumberFormat="1" applyFont="1" applyBorder="1" applyAlignment="1" applyProtection="1">
      <alignment horizontal="center" vertical="center" wrapText="1"/>
      <protection hidden="1"/>
    </xf>
    <xf numFmtId="0" fontId="28" fillId="0" borderId="27" xfId="4" applyNumberFormat="1" applyFont="1" applyBorder="1" applyAlignment="1" applyProtection="1">
      <alignment horizontal="center" vertical="center"/>
      <protection hidden="1"/>
    </xf>
    <xf numFmtId="0" fontId="28" fillId="0" borderId="4" xfId="4" applyNumberFormat="1" applyFont="1" applyBorder="1" applyAlignment="1" applyProtection="1">
      <alignment horizontal="center" vertical="center" wrapText="1"/>
      <protection hidden="1"/>
    </xf>
    <xf numFmtId="0" fontId="28" fillId="0" borderId="4" xfId="4" applyNumberFormat="1" applyFont="1" applyBorder="1" applyAlignment="1" applyProtection="1">
      <alignment horizontal="center" vertical="center"/>
      <protection hidden="1"/>
    </xf>
    <xf numFmtId="0" fontId="30" fillId="0" borderId="29" xfId="4" applyNumberFormat="1" applyFont="1" applyBorder="1" applyAlignment="1" applyProtection="1">
      <alignment horizontal="center" vertical="center"/>
      <protection hidden="1"/>
    </xf>
    <xf numFmtId="0" fontId="30" fillId="0" borderId="28" xfId="4" applyNumberFormat="1" applyFont="1" applyBorder="1" applyAlignment="1" applyProtection="1">
      <alignment horizontal="center" vertical="center"/>
      <protection hidden="1"/>
    </xf>
    <xf numFmtId="0" fontId="30" fillId="0" borderId="30" xfId="4" applyNumberFormat="1" applyFont="1" applyBorder="1" applyAlignment="1" applyProtection="1">
      <alignment horizontal="center" vertical="center"/>
      <protection hidden="1"/>
    </xf>
    <xf numFmtId="0" fontId="30" fillId="0" borderId="49" xfId="4" applyNumberFormat="1" applyFont="1" applyBorder="1" applyAlignment="1" applyProtection="1">
      <alignment horizontal="center" vertical="center"/>
      <protection hidden="1"/>
    </xf>
    <xf numFmtId="0" fontId="31" fillId="0" borderId="8" xfId="4" applyNumberFormat="1" applyFont="1" applyBorder="1" applyAlignment="1" applyProtection="1">
      <alignment horizontal="center" vertical="center" wrapText="1"/>
      <protection hidden="1"/>
    </xf>
    <xf numFmtId="0" fontId="31" fillId="0" borderId="4"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shrinkToFit="1"/>
      <protection hidden="1"/>
    </xf>
    <xf numFmtId="0" fontId="20" fillId="0" borderId="4" xfId="4" applyNumberFormat="1" applyFont="1" applyBorder="1" applyAlignment="1" applyProtection="1">
      <alignment horizontal="center" vertical="center" shrinkToFit="1"/>
      <protection hidden="1"/>
    </xf>
    <xf numFmtId="0" fontId="20" fillId="0" borderId="7" xfId="4" applyNumberFormat="1" applyFont="1" applyBorder="1" applyAlignment="1" applyProtection="1">
      <alignment horizontal="center" vertical="center" shrinkToFit="1"/>
      <protection hidden="1"/>
    </xf>
    <xf numFmtId="0" fontId="20" fillId="0" borderId="6" xfId="4" applyNumberFormat="1" applyFont="1" applyBorder="1" applyAlignment="1" applyProtection="1">
      <alignment horizontal="center" vertical="center" shrinkToFit="1"/>
      <protection hidden="1"/>
    </xf>
    <xf numFmtId="0" fontId="20" fillId="0" borderId="5" xfId="4" applyNumberFormat="1" applyFont="1" applyBorder="1" applyAlignment="1" applyProtection="1">
      <alignment horizontal="center" vertical="center" shrinkToFit="1"/>
      <protection hidden="1"/>
    </xf>
    <xf numFmtId="0" fontId="20" fillId="0" borderId="3" xfId="4" applyNumberFormat="1" applyFont="1" applyBorder="1" applyAlignment="1" applyProtection="1">
      <alignment horizontal="center" vertical="center" shrinkToFit="1"/>
      <protection hidden="1"/>
    </xf>
    <xf numFmtId="0" fontId="20" fillId="0" borderId="2" xfId="4" applyNumberFormat="1" applyFont="1" applyBorder="1" applyAlignment="1" applyProtection="1">
      <alignment horizontal="center" vertical="center" shrinkToFit="1"/>
      <protection hidden="1"/>
    </xf>
    <xf numFmtId="0" fontId="20" fillId="0" borderId="1" xfId="4" applyNumberFormat="1" applyFont="1" applyBorder="1" applyAlignment="1" applyProtection="1">
      <alignment horizontal="center" vertical="center" shrinkToFit="1"/>
      <protection hidden="1"/>
    </xf>
    <xf numFmtId="0" fontId="20" fillId="0" borderId="8"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protection hidden="1"/>
    </xf>
    <xf numFmtId="0" fontId="20" fillId="0" borderId="4" xfId="4" applyNumberFormat="1" applyFont="1" applyBorder="1" applyAlignment="1" applyProtection="1">
      <alignment horizontal="center" vertical="center"/>
      <protection hidden="1"/>
    </xf>
    <xf numFmtId="0" fontId="20" fillId="0" borderId="40" xfId="4" applyNumberFormat="1" applyFont="1" applyBorder="1" applyAlignment="1" applyProtection="1">
      <alignment horizontal="center" vertical="center" shrinkToFit="1"/>
      <protection hidden="1"/>
    </xf>
    <xf numFmtId="0" fontId="20" fillId="0" borderId="38" xfId="4" applyNumberFormat="1" applyFont="1" applyBorder="1" applyAlignment="1" applyProtection="1">
      <alignment horizontal="center" vertical="center" shrinkToFit="1"/>
      <protection hidden="1"/>
    </xf>
    <xf numFmtId="38" fontId="30" fillId="0" borderId="8" xfId="1" applyFont="1" applyBorder="1" applyAlignment="1" applyProtection="1">
      <alignment horizontal="center" vertical="center"/>
      <protection hidden="1"/>
    </xf>
    <xf numFmtId="38" fontId="30" fillId="0" borderId="4" xfId="1" applyFont="1" applyBorder="1" applyAlignment="1" applyProtection="1">
      <alignment horizontal="center" vertical="center"/>
      <protection hidden="1"/>
    </xf>
    <xf numFmtId="0" fontId="30" fillId="0" borderId="37" xfId="4" applyNumberFormat="1" applyFont="1" applyBorder="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0" borderId="35" xfId="4"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34" xfId="4" applyNumberFormat="1" applyFont="1" applyBorder="1" applyAlignment="1" applyProtection="1">
      <alignment horizontal="center" vertical="center"/>
      <protection hidden="1"/>
    </xf>
    <xf numFmtId="0" fontId="30" fillId="0" borderId="39" xfId="4" applyNumberFormat="1" applyFont="1" applyBorder="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hidden="1"/>
    </xf>
    <xf numFmtId="0" fontId="30" fillId="4" borderId="6" xfId="4" applyNumberFormat="1" applyFont="1" applyFill="1" applyBorder="1" applyAlignment="1" applyProtection="1">
      <alignment horizontal="center" vertical="center" wrapText="1"/>
      <protection hidden="1"/>
    </xf>
    <xf numFmtId="0" fontId="30" fillId="4" borderId="5" xfId="4" applyNumberFormat="1" applyFont="1" applyFill="1" applyBorder="1" applyAlignment="1" applyProtection="1">
      <alignment horizontal="center" vertical="center" wrapText="1"/>
      <protection hidden="1"/>
    </xf>
    <xf numFmtId="0" fontId="30" fillId="4" borderId="46" xfId="4" applyNumberFormat="1" applyFont="1" applyFill="1" applyBorder="1" applyAlignment="1" applyProtection="1">
      <alignment horizontal="center" vertical="center" wrapText="1"/>
      <protection hidden="1"/>
    </xf>
    <xf numFmtId="0" fontId="30" fillId="4" borderId="0" xfId="4" applyNumberFormat="1" applyFont="1" applyFill="1" applyAlignment="1" applyProtection="1">
      <alignment horizontal="center" vertical="center" wrapText="1"/>
      <protection hidden="1"/>
    </xf>
    <xf numFmtId="0" fontId="30" fillId="4" borderId="34" xfId="4" applyNumberFormat="1" applyFont="1" applyFill="1" applyBorder="1" applyAlignment="1" applyProtection="1">
      <alignment horizontal="center" vertical="center" wrapText="1"/>
      <protection hidden="1"/>
    </xf>
    <xf numFmtId="0" fontId="30" fillId="4" borderId="3" xfId="4" applyNumberFormat="1" applyFont="1" applyFill="1" applyBorder="1" applyAlignment="1" applyProtection="1">
      <alignment horizontal="center" vertical="center" wrapText="1"/>
      <protection hidden="1"/>
    </xf>
    <xf numFmtId="0" fontId="30" fillId="4" borderId="2" xfId="4" applyNumberFormat="1" applyFont="1" applyFill="1" applyBorder="1" applyAlignment="1" applyProtection="1">
      <alignment horizontal="center" vertical="center" wrapText="1"/>
      <protection hidden="1"/>
    </xf>
    <xf numFmtId="0" fontId="30" fillId="4" borderId="1" xfId="4" applyNumberFormat="1" applyFont="1" applyFill="1" applyBorder="1" applyAlignment="1" applyProtection="1">
      <alignment horizontal="center" vertical="center" wrapText="1"/>
      <protection hidden="1"/>
    </xf>
    <xf numFmtId="0" fontId="32" fillId="0" borderId="4" xfId="4" applyNumberFormat="1" applyFont="1" applyBorder="1" applyAlignment="1" applyProtection="1">
      <alignment horizontal="center" vertical="center" wrapText="1"/>
      <protection locked="0" hidden="1"/>
    </xf>
    <xf numFmtId="0" fontId="32" fillId="0" borderId="54" xfId="4" applyNumberFormat="1" applyFont="1" applyBorder="1" applyAlignment="1" applyProtection="1">
      <alignment horizontal="center" vertical="center" wrapText="1"/>
      <protection locked="0" hidden="1"/>
    </xf>
    <xf numFmtId="0" fontId="30" fillId="4" borderId="4" xfId="4" applyNumberFormat="1" applyFont="1" applyFill="1" applyBorder="1" applyAlignment="1" applyProtection="1">
      <alignment horizontal="center" vertical="center"/>
      <protection hidden="1"/>
    </xf>
    <xf numFmtId="0" fontId="30" fillId="4" borderId="54" xfId="4" applyNumberFormat="1" applyFont="1" applyFill="1" applyBorder="1" applyAlignment="1" applyProtection="1">
      <alignment horizontal="center" vertical="center"/>
      <protection hidden="1"/>
    </xf>
    <xf numFmtId="0" fontId="30" fillId="0" borderId="7" xfId="4" applyNumberFormat="1" applyFont="1" applyBorder="1" applyAlignment="1" applyProtection="1">
      <alignment horizontal="center" vertical="center"/>
      <protection hidden="1"/>
    </xf>
    <xf numFmtId="0" fontId="30" fillId="0" borderId="55" xfId="4" applyNumberFormat="1" applyFont="1" applyBorder="1" applyAlignment="1" applyProtection="1">
      <alignment horizontal="center" vertical="center"/>
      <protection hidden="1"/>
    </xf>
    <xf numFmtId="0" fontId="30" fillId="0" borderId="56" xfId="4" applyNumberFormat="1" applyFont="1" applyBorder="1" applyAlignment="1" applyProtection="1">
      <alignment horizontal="center" vertical="center"/>
      <protection hidden="1"/>
    </xf>
    <xf numFmtId="0" fontId="32" fillId="0" borderId="8" xfId="4" applyNumberFormat="1" applyFont="1" applyBorder="1" applyAlignment="1" applyProtection="1">
      <alignment horizontal="center" vertical="center" wrapText="1"/>
      <protection locked="0" hidden="1"/>
    </xf>
    <xf numFmtId="0" fontId="30" fillId="4" borderId="8" xfId="4" applyNumberFormat="1" applyFont="1" applyFill="1" applyBorder="1" applyAlignment="1" applyProtection="1">
      <alignment horizontal="center" vertical="center"/>
      <protection hidden="1"/>
    </xf>
    <xf numFmtId="0" fontId="30" fillId="0" borderId="8" xfId="4" applyNumberFormat="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wrapText="1"/>
      <protection locked="0" hidden="1"/>
    </xf>
    <xf numFmtId="0" fontId="32" fillId="0" borderId="6" xfId="4" applyNumberFormat="1" applyFont="1" applyBorder="1" applyAlignment="1" applyProtection="1">
      <alignment horizontal="center" vertical="center" wrapText="1"/>
      <protection locked="0" hidden="1"/>
    </xf>
    <xf numFmtId="0" fontId="32" fillId="0" borderId="5" xfId="4" applyNumberFormat="1" applyFont="1" applyBorder="1" applyAlignment="1" applyProtection="1">
      <alignment horizontal="center" vertical="center" wrapText="1"/>
      <protection locked="0" hidden="1"/>
    </xf>
    <xf numFmtId="0" fontId="32" fillId="0" borderId="55" xfId="4" applyNumberFormat="1" applyFont="1" applyBorder="1" applyAlignment="1" applyProtection="1">
      <alignment horizontal="center" vertical="center" wrapText="1"/>
      <protection locked="0" hidden="1"/>
    </xf>
    <xf numFmtId="0" fontId="32" fillId="0" borderId="56" xfId="4" applyNumberFormat="1" applyFont="1" applyBorder="1" applyAlignment="1" applyProtection="1">
      <alignment horizontal="center" vertical="center" wrapText="1"/>
      <protection locked="0" hidden="1"/>
    </xf>
    <xf numFmtId="0" fontId="32" fillId="0" borderId="60" xfId="4" applyNumberFormat="1" applyFont="1" applyBorder="1" applyAlignment="1" applyProtection="1">
      <alignment horizontal="center" vertical="center" wrapText="1"/>
      <protection locked="0" hidden="1"/>
    </xf>
    <xf numFmtId="0" fontId="30" fillId="4" borderId="57" xfId="4" applyNumberFormat="1" applyFont="1" applyFill="1" applyBorder="1" applyAlignment="1" applyProtection="1">
      <alignment horizontal="center" vertical="center"/>
      <protection hidden="1"/>
    </xf>
    <xf numFmtId="0" fontId="30" fillId="0" borderId="40" xfId="4" applyNumberFormat="1" applyFont="1" applyBorder="1" applyAlignment="1" applyProtection="1">
      <alignment horizontal="center" vertical="center"/>
      <protection hidden="1"/>
    </xf>
    <xf numFmtId="0" fontId="30" fillId="0" borderId="46" xfId="4" applyNumberFormat="1" applyFont="1" applyBorder="1" applyAlignment="1" applyProtection="1">
      <alignment horizontal="center" vertical="center"/>
      <protection hidden="1"/>
    </xf>
    <xf numFmtId="0" fontId="30" fillId="0" borderId="33" xfId="4" applyNumberFormat="1" applyFont="1" applyBorder="1" applyAlignment="1" applyProtection="1">
      <alignment horizontal="center" vertical="center"/>
      <protection hidden="1"/>
    </xf>
    <xf numFmtId="0" fontId="30" fillId="0" borderId="3" xfId="4" applyNumberFormat="1" applyFont="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2" fillId="0" borderId="57" xfId="4" applyNumberFormat="1" applyFont="1" applyBorder="1" applyAlignment="1" applyProtection="1">
      <alignment horizontal="center" vertical="center" wrapText="1"/>
      <protection locked="0" hidden="1"/>
    </xf>
    <xf numFmtId="0" fontId="30" fillId="0" borderId="58" xfId="4" applyNumberFormat="1" applyFont="1" applyBorder="1" applyAlignment="1" applyProtection="1">
      <alignment horizontal="center" vertical="center"/>
      <protection hidden="1"/>
    </xf>
    <xf numFmtId="0" fontId="30" fillId="0" borderId="59" xfId="4" applyNumberFormat="1" applyFont="1" applyBorder="1" applyAlignment="1" applyProtection="1">
      <alignment horizontal="center" vertical="center"/>
      <protection hidden="1"/>
    </xf>
    <xf numFmtId="38" fontId="30" fillId="0" borderId="57" xfId="1" applyFont="1" applyBorder="1" applyAlignment="1" applyProtection="1">
      <alignment horizontal="center" vertical="center"/>
      <protection hidden="1"/>
    </xf>
    <xf numFmtId="38" fontId="30" fillId="0" borderId="54" xfId="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hidden="1"/>
    </xf>
    <xf numFmtId="0" fontId="30" fillId="4" borderId="0" xfId="4" applyNumberFormat="1" applyFont="1" applyFill="1" applyAlignment="1" applyProtection="1">
      <alignment horizontal="center" vertical="center"/>
      <protection hidden="1"/>
    </xf>
    <xf numFmtId="0" fontId="30" fillId="4" borderId="34" xfId="4" applyNumberFormat="1" applyFont="1" applyFill="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4" borderId="1" xfId="4" applyNumberFormat="1" applyFont="1" applyFill="1" applyBorder="1" applyAlignment="1" applyProtection="1">
      <alignment horizontal="center" vertical="center"/>
      <protection hidden="1"/>
    </xf>
    <xf numFmtId="12" fontId="30" fillId="0" borderId="7" xfId="4" applyNumberFormat="1" applyFont="1" applyBorder="1" applyAlignment="1" applyProtection="1">
      <alignment horizontal="center" vertical="center"/>
      <protection hidden="1"/>
    </xf>
    <xf numFmtId="12" fontId="30" fillId="0" borderId="6" xfId="4" applyNumberFormat="1" applyFont="1" applyBorder="1" applyAlignment="1" applyProtection="1">
      <alignment horizontal="center" vertical="center"/>
      <protection hidden="1"/>
    </xf>
    <xf numFmtId="12" fontId="30" fillId="0" borderId="5" xfId="4" applyNumberFormat="1" applyFont="1" applyBorder="1" applyAlignment="1" applyProtection="1">
      <alignment horizontal="center" vertical="center"/>
      <protection hidden="1"/>
    </xf>
    <xf numFmtId="12" fontId="30" fillId="0" borderId="46" xfId="4" applyNumberFormat="1" applyFont="1" applyBorder="1" applyAlignment="1" applyProtection="1">
      <alignment horizontal="center" vertical="center"/>
      <protection hidden="1"/>
    </xf>
    <xf numFmtId="12" fontId="30" fillId="0" borderId="0" xfId="4" applyNumberFormat="1" applyFont="1" applyAlignment="1" applyProtection="1">
      <alignment horizontal="center" vertical="center"/>
      <protection hidden="1"/>
    </xf>
    <xf numFmtId="12" fontId="30" fillId="0" borderId="34" xfId="4" applyNumberFormat="1" applyFont="1" applyBorder="1" applyAlignment="1" applyProtection="1">
      <alignment horizontal="center" vertical="center"/>
      <protection hidden="1"/>
    </xf>
    <xf numFmtId="12" fontId="30" fillId="0" borderId="55" xfId="4" applyNumberFormat="1" applyFont="1" applyBorder="1" applyAlignment="1" applyProtection="1">
      <alignment horizontal="center" vertical="center"/>
      <protection hidden="1"/>
    </xf>
    <xf numFmtId="12" fontId="30" fillId="0" borderId="56" xfId="4" applyNumberFormat="1" applyFont="1" applyBorder="1" applyAlignment="1" applyProtection="1">
      <alignment horizontal="center" vertical="center"/>
      <protection hidden="1"/>
    </xf>
    <xf numFmtId="12" fontId="30" fillId="0" borderId="60" xfId="4" applyNumberFormat="1" applyFont="1" applyBorder="1" applyAlignment="1" applyProtection="1">
      <alignment horizontal="center" vertical="center"/>
      <protection hidden="1"/>
    </xf>
    <xf numFmtId="12" fontId="30" fillId="0" borderId="58" xfId="4" applyNumberFormat="1" applyFont="1" applyBorder="1" applyAlignment="1" applyProtection="1">
      <alignment horizontal="center" vertical="center"/>
      <protection hidden="1"/>
    </xf>
    <xf numFmtId="12" fontId="30" fillId="0" borderId="59" xfId="4" applyNumberFormat="1" applyFont="1" applyBorder="1" applyAlignment="1" applyProtection="1">
      <alignment horizontal="center" vertical="center"/>
      <protection hidden="1"/>
    </xf>
    <xf numFmtId="12" fontId="30" fillId="0" borderId="61" xfId="4" applyNumberFormat="1" applyFont="1" applyBorder="1" applyAlignment="1" applyProtection="1">
      <alignment horizontal="center" vertical="center"/>
      <protection hidden="1"/>
    </xf>
    <xf numFmtId="12" fontId="30" fillId="0" borderId="3" xfId="4" applyNumberFormat="1" applyFont="1" applyBorder="1" applyAlignment="1" applyProtection="1">
      <alignment horizontal="center" vertical="center"/>
      <protection hidden="1"/>
    </xf>
    <xf numFmtId="12" fontId="30" fillId="0" borderId="2" xfId="4" applyNumberFormat="1" applyFont="1" applyBorder="1" applyAlignment="1" applyProtection="1">
      <alignment horizontal="center" vertical="center"/>
      <protection hidden="1"/>
    </xf>
    <xf numFmtId="12" fontId="30" fillId="0" borderId="1" xfId="4" applyNumberFormat="1" applyFont="1" applyBorder="1" applyAlignment="1" applyProtection="1">
      <alignment horizontal="center" vertical="center"/>
      <protection hidden="1"/>
    </xf>
    <xf numFmtId="0" fontId="32" fillId="0" borderId="58" xfId="4" applyNumberFormat="1" applyFont="1" applyBorder="1" applyAlignment="1" applyProtection="1">
      <alignment horizontal="center" vertical="center" wrapText="1"/>
      <protection locked="0" hidden="1"/>
    </xf>
    <xf numFmtId="0" fontId="32" fillId="0" borderId="59" xfId="4" applyNumberFormat="1" applyFont="1" applyBorder="1" applyAlignment="1" applyProtection="1">
      <alignment horizontal="center" vertical="center" wrapText="1"/>
      <protection locked="0" hidden="1"/>
    </xf>
    <xf numFmtId="0" fontId="32" fillId="0" borderId="61" xfId="4" applyNumberFormat="1" applyFont="1" applyBorder="1" applyAlignment="1" applyProtection="1">
      <alignment horizontal="center" vertical="center" wrapText="1"/>
      <protection locked="0" hidden="1"/>
    </xf>
    <xf numFmtId="0" fontId="32" fillId="0" borderId="3" xfId="4" applyNumberFormat="1" applyFont="1" applyBorder="1" applyAlignment="1" applyProtection="1">
      <alignment horizontal="center" vertical="center" wrapText="1"/>
      <protection locked="0" hidden="1"/>
    </xf>
    <xf numFmtId="0" fontId="32" fillId="0" borderId="2" xfId="4" applyNumberFormat="1" applyFont="1" applyBorder="1" applyAlignment="1" applyProtection="1">
      <alignment horizontal="center" vertical="center" wrapText="1"/>
      <protection locked="0" hidden="1"/>
    </xf>
    <xf numFmtId="0" fontId="32" fillId="0" borderId="1" xfId="4" applyNumberFormat="1" applyFont="1" applyBorder="1" applyAlignment="1" applyProtection="1">
      <alignment horizontal="center" vertical="center" wrapText="1"/>
      <protection locked="0" hidden="1"/>
    </xf>
    <xf numFmtId="0" fontId="30" fillId="4" borderId="9" xfId="4" applyNumberFormat="1" applyFont="1" applyFill="1" applyBorder="1" applyAlignment="1" applyProtection="1">
      <alignment horizontal="center" vertical="center"/>
      <protection hidden="1"/>
    </xf>
    <xf numFmtId="0" fontId="30" fillId="0" borderId="61" xfId="4" applyNumberFormat="1" applyFont="1" applyBorder="1" applyAlignment="1" applyProtection="1">
      <alignment horizontal="center" vertical="center"/>
      <protection hidden="1"/>
    </xf>
    <xf numFmtId="0" fontId="32" fillId="0" borderId="46" xfId="4" applyNumberFormat="1" applyFont="1" applyBorder="1" applyAlignment="1" applyProtection="1">
      <alignment horizontal="center" vertical="center"/>
      <protection locked="0" hidden="1"/>
    </xf>
    <xf numFmtId="0" fontId="32" fillId="0" borderId="0" xfId="4" applyNumberFormat="1" applyFont="1" applyAlignment="1" applyProtection="1">
      <alignment horizontal="center" vertical="center"/>
      <protection locked="0" hidden="1"/>
    </xf>
    <xf numFmtId="0" fontId="32" fillId="0" borderId="3" xfId="4" applyNumberFormat="1" applyFont="1" applyBorder="1" applyAlignment="1" applyProtection="1">
      <alignment horizontal="center" vertical="center"/>
      <protection locked="0" hidden="1"/>
    </xf>
    <xf numFmtId="0" fontId="32" fillId="0" borderId="2" xfId="4" applyNumberFormat="1" applyFont="1" applyBorder="1" applyAlignment="1" applyProtection="1">
      <alignment horizontal="center" vertical="center"/>
      <protection locked="0" hidden="1"/>
    </xf>
    <xf numFmtId="13" fontId="30" fillId="0" borderId="46" xfId="4" applyNumberFormat="1" applyFont="1" applyBorder="1" applyAlignment="1" applyProtection="1">
      <alignment horizontal="center" vertical="center"/>
      <protection hidden="1"/>
    </xf>
    <xf numFmtId="13" fontId="30" fillId="0" borderId="0" xfId="4" applyNumberFormat="1" applyFont="1" applyAlignment="1" applyProtection="1">
      <alignment horizontal="center" vertical="center"/>
      <protection hidden="1"/>
    </xf>
    <xf numFmtId="13" fontId="30" fillId="0" borderId="34" xfId="4" applyNumberFormat="1" applyFont="1" applyBorder="1" applyAlignment="1" applyProtection="1">
      <alignment horizontal="center" vertical="center"/>
      <protection hidden="1"/>
    </xf>
    <xf numFmtId="13" fontId="30" fillId="0" borderId="3" xfId="4" applyNumberFormat="1" applyFont="1" applyBorder="1" applyAlignment="1" applyProtection="1">
      <alignment horizontal="center" vertical="center"/>
      <protection hidden="1"/>
    </xf>
    <xf numFmtId="13" fontId="30" fillId="0" borderId="2" xfId="4" applyNumberFormat="1" applyFont="1" applyBorder="1" applyAlignment="1" applyProtection="1">
      <alignment horizontal="center" vertical="center"/>
      <protection hidden="1"/>
    </xf>
    <xf numFmtId="13" fontId="30" fillId="0" borderId="1" xfId="4" applyNumberFormat="1" applyFont="1" applyBorder="1" applyAlignment="1" applyProtection="1">
      <alignment horizontal="center" vertical="center"/>
      <protection hidden="1"/>
    </xf>
    <xf numFmtId="38" fontId="30" fillId="0" borderId="7" xfId="1" applyFont="1" applyBorder="1" applyAlignment="1" applyProtection="1">
      <alignment horizontal="center" vertical="center"/>
      <protection hidden="1"/>
    </xf>
    <xf numFmtId="38" fontId="30" fillId="0" borderId="6" xfId="1" applyFont="1" applyBorder="1" applyAlignment="1" applyProtection="1">
      <alignment horizontal="center" vertical="center"/>
      <protection hidden="1"/>
    </xf>
    <xf numFmtId="38" fontId="30" fillId="0" borderId="5" xfId="1" applyFont="1" applyBorder="1" applyAlignment="1" applyProtection="1">
      <alignment horizontal="center" vertical="center"/>
      <protection hidden="1"/>
    </xf>
    <xf numFmtId="38" fontId="30" fillId="0" borderId="46" xfId="1" applyFont="1" applyBorder="1" applyAlignment="1" applyProtection="1">
      <alignment horizontal="center" vertical="center"/>
      <protection hidden="1"/>
    </xf>
    <xf numFmtId="38" fontId="30" fillId="0" borderId="0" xfId="1" applyFont="1" applyAlignment="1" applyProtection="1">
      <alignment horizontal="center" vertical="center"/>
      <protection hidden="1"/>
    </xf>
    <xf numFmtId="38" fontId="30" fillId="0" borderId="34" xfId="1" applyFont="1" applyBorder="1" applyAlignment="1" applyProtection="1">
      <alignment horizontal="center" vertical="center"/>
      <protection hidden="1"/>
    </xf>
    <xf numFmtId="38" fontId="30" fillId="0" borderId="3" xfId="1" applyFont="1" applyBorder="1" applyAlignment="1" applyProtection="1">
      <alignment horizontal="center" vertical="center"/>
      <protection hidden="1"/>
    </xf>
    <xf numFmtId="38" fontId="30" fillId="0" borderId="2" xfId="1" applyFont="1" applyBorder="1" applyAlignment="1" applyProtection="1">
      <alignment horizontal="center" vertical="center"/>
      <protection hidden="1"/>
    </xf>
    <xf numFmtId="38" fontId="30" fillId="0" borderId="1" xfId="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protection locked="0" hidden="1"/>
    </xf>
    <xf numFmtId="0" fontId="32" fillId="0" borderId="6" xfId="4" applyNumberFormat="1" applyFont="1" applyBorder="1" applyAlignment="1" applyProtection="1">
      <alignment horizontal="center" vertical="center"/>
      <protection locked="0" hidden="1"/>
    </xf>
    <xf numFmtId="0" fontId="32" fillId="0" borderId="55" xfId="4" applyNumberFormat="1" applyFont="1" applyBorder="1" applyAlignment="1" applyProtection="1">
      <alignment horizontal="center" vertical="center"/>
      <protection locked="0" hidden="1"/>
    </xf>
    <xf numFmtId="0" fontId="32" fillId="0" borderId="56" xfId="4" applyNumberFormat="1" applyFont="1" applyBorder="1" applyAlignment="1" applyProtection="1">
      <alignment horizontal="center" vertical="center"/>
      <protection locked="0" hidden="1"/>
    </xf>
    <xf numFmtId="0" fontId="30" fillId="0" borderId="23" xfId="4" applyNumberFormat="1" applyFont="1" applyBorder="1" applyAlignment="1" applyProtection="1">
      <alignment horizontal="center" vertical="center"/>
      <protection hidden="1"/>
    </xf>
    <xf numFmtId="0" fontId="30" fillId="0" borderId="62" xfId="4" applyNumberFormat="1" applyFont="1" applyBorder="1" applyAlignment="1" applyProtection="1">
      <alignment horizontal="center" vertical="center"/>
      <protection hidden="1"/>
    </xf>
    <xf numFmtId="13" fontId="30" fillId="0" borderId="7" xfId="4" applyNumberFormat="1" applyFont="1" applyBorder="1" applyAlignment="1" applyProtection="1">
      <alignment horizontal="center" vertical="center"/>
      <protection hidden="1"/>
    </xf>
    <xf numFmtId="13" fontId="30" fillId="0" borderId="6" xfId="4" applyNumberFormat="1" applyFont="1" applyBorder="1" applyAlignment="1" applyProtection="1">
      <alignment horizontal="center" vertical="center"/>
      <protection hidden="1"/>
    </xf>
    <xf numFmtId="13" fontId="30" fillId="0" borderId="5" xfId="4" applyNumberFormat="1" applyFont="1" applyBorder="1" applyAlignment="1" applyProtection="1">
      <alignment horizontal="center" vertical="center"/>
      <protection hidden="1"/>
    </xf>
    <xf numFmtId="0" fontId="30" fillId="0" borderId="63" xfId="4" applyNumberFormat="1" applyFont="1" applyBorder="1" applyAlignment="1" applyProtection="1">
      <alignment horizontal="center" vertical="center"/>
      <protection hidden="1"/>
    </xf>
    <xf numFmtId="0" fontId="30" fillId="0" borderId="64" xfId="4" applyNumberFormat="1" applyFont="1" applyBorder="1" applyAlignment="1" applyProtection="1">
      <alignment horizontal="center" vertical="center"/>
      <protection hidden="1"/>
    </xf>
    <xf numFmtId="0" fontId="30" fillId="0" borderId="65" xfId="4" applyNumberFormat="1" applyFont="1" applyBorder="1" applyAlignment="1" applyProtection="1">
      <alignment horizontal="center" vertical="center"/>
      <protection hidden="1"/>
    </xf>
    <xf numFmtId="0" fontId="30" fillId="0" borderId="66" xfId="4" applyNumberFormat="1" applyFont="1" applyBorder="1" applyAlignment="1" applyProtection="1">
      <alignment horizontal="center" vertical="center"/>
      <protection hidden="1"/>
    </xf>
    <xf numFmtId="0" fontId="30" fillId="0" borderId="67" xfId="4" applyNumberFormat="1" applyFont="1" applyBorder="1" applyAlignment="1" applyProtection="1">
      <alignment horizontal="center" vertical="center"/>
      <protection hidden="1"/>
    </xf>
    <xf numFmtId="0" fontId="30" fillId="0" borderId="68" xfId="4" applyNumberFormat="1" applyFont="1" applyBorder="1" applyAlignment="1" applyProtection="1">
      <alignment horizontal="center" vertical="center"/>
      <protection hidden="1"/>
    </xf>
    <xf numFmtId="13" fontId="30" fillId="0" borderId="4" xfId="4" applyNumberFormat="1" applyFont="1" applyBorder="1" applyAlignment="1" applyProtection="1">
      <alignment horizontal="center" vertical="center"/>
      <protection hidden="1"/>
    </xf>
    <xf numFmtId="0" fontId="30" fillId="0" borderId="51" xfId="4" applyNumberFormat="1" applyFont="1" applyBorder="1" applyAlignment="1" applyProtection="1">
      <alignment horizontal="center" vertical="center"/>
      <protection hidden="1"/>
    </xf>
    <xf numFmtId="0" fontId="30" fillId="0" borderId="17" xfId="4" applyNumberFormat="1" applyFont="1" applyBorder="1" applyAlignment="1" applyProtection="1">
      <alignment horizontal="center" vertical="center"/>
      <protection hidden="1"/>
    </xf>
    <xf numFmtId="0" fontId="30" fillId="0" borderId="69" xfId="4" applyNumberFormat="1" applyFont="1" applyBorder="1" applyAlignment="1" applyProtection="1">
      <alignment horizontal="center" vertical="center"/>
      <protection hidden="1"/>
    </xf>
    <xf numFmtId="0" fontId="30" fillId="0" borderId="70" xfId="4" applyNumberFormat="1" applyFont="1" applyBorder="1" applyAlignment="1" applyProtection="1">
      <alignment horizontal="center" vertical="center"/>
      <protection hidden="1"/>
    </xf>
    <xf numFmtId="0" fontId="30" fillId="0" borderId="71" xfId="4" applyNumberFormat="1" applyFont="1" applyBorder="1" applyAlignment="1" applyProtection="1">
      <alignment horizontal="center" vertical="center"/>
      <protection hidden="1"/>
    </xf>
    <xf numFmtId="0" fontId="30" fillId="0" borderId="72" xfId="4" applyNumberFormat="1" applyFont="1" applyBorder="1" applyAlignment="1" applyProtection="1">
      <alignment horizontal="center" vertical="center"/>
      <protection hidden="1"/>
    </xf>
    <xf numFmtId="0" fontId="30" fillId="0" borderId="73" xfId="4" applyNumberFormat="1" applyFont="1" applyBorder="1" applyAlignment="1" applyProtection="1">
      <alignment horizontal="center" vertical="center"/>
      <protection hidden="1"/>
    </xf>
    <xf numFmtId="0" fontId="30" fillId="4" borderId="52"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left" vertical="center" wrapText="1"/>
      <protection locked="0" hidden="1"/>
    </xf>
    <xf numFmtId="0" fontId="30" fillId="4" borderId="75" xfId="4" applyNumberFormat="1" applyFont="1" applyFill="1" applyBorder="1" applyAlignment="1" applyProtection="1">
      <alignment horizontal="left" vertical="center" wrapText="1"/>
      <protection locked="0" hidden="1"/>
    </xf>
    <xf numFmtId="0" fontId="30" fillId="4" borderId="22" xfId="4" applyNumberFormat="1" applyFont="1" applyFill="1" applyBorder="1" applyAlignment="1" applyProtection="1">
      <alignment horizontal="center" vertical="center"/>
      <protection hidden="1"/>
    </xf>
    <xf numFmtId="0" fontId="30" fillId="4" borderId="62" xfId="4" applyNumberFormat="1" applyFont="1" applyFill="1" applyBorder="1" applyAlignment="1" applyProtection="1">
      <alignment horizontal="left" vertical="center" wrapText="1"/>
      <protection locked="0" hidden="1"/>
    </xf>
    <xf numFmtId="0" fontId="30" fillId="4" borderId="51"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left" vertical="center" wrapText="1"/>
      <protection locked="0" hidden="1"/>
    </xf>
    <xf numFmtId="0" fontId="30" fillId="4" borderId="76" xfId="4" applyNumberFormat="1" applyFont="1" applyFill="1" applyBorder="1" applyAlignment="1" applyProtection="1">
      <alignment horizontal="left" vertical="center" wrapText="1"/>
      <protection locked="0" hidden="1"/>
    </xf>
    <xf numFmtId="0" fontId="30" fillId="4" borderId="16" xfId="4" applyNumberFormat="1" applyFont="1" applyFill="1" applyBorder="1" applyAlignment="1" applyProtection="1">
      <alignment horizontal="center" vertical="center"/>
      <protection hidden="1"/>
    </xf>
    <xf numFmtId="0" fontId="30" fillId="4" borderId="77" xfId="4" applyNumberFormat="1" applyFont="1" applyFill="1" applyBorder="1" applyAlignment="1" applyProtection="1">
      <alignment horizontal="left" vertical="center" wrapText="1"/>
      <protection locked="0" hidden="1"/>
    </xf>
    <xf numFmtId="0" fontId="30" fillId="0" borderId="74" xfId="4" applyNumberFormat="1" applyFont="1" applyBorder="1" applyAlignment="1" applyProtection="1">
      <alignment horizontal="center" vertical="center"/>
      <protection hidden="1"/>
    </xf>
    <xf numFmtId="0" fontId="30" fillId="0" borderId="75" xfId="4" applyNumberFormat="1" applyFont="1" applyBorder="1" applyAlignment="1" applyProtection="1">
      <alignment horizontal="center" vertical="center"/>
      <protection hidden="1"/>
    </xf>
    <xf numFmtId="0" fontId="30" fillId="0" borderId="22" xfId="4" applyNumberFormat="1" applyFont="1" applyBorder="1" applyAlignment="1" applyProtection="1">
      <alignment horizontal="center" vertical="center"/>
      <protection hidden="1"/>
    </xf>
    <xf numFmtId="0" fontId="30" fillId="0" borderId="26" xfId="4"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wrapText="1"/>
      <protection hidden="1"/>
    </xf>
    <xf numFmtId="0" fontId="20" fillId="0" borderId="34"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3" xfId="2" applyNumberFormat="1" applyFont="1" applyBorder="1" applyAlignment="1" applyProtection="1">
      <alignment horizontal="distributed" vertical="center" indent="10"/>
      <protection hidden="1"/>
    </xf>
    <xf numFmtId="0" fontId="20" fillId="0" borderId="42" xfId="2" applyNumberFormat="1" applyFont="1" applyBorder="1" applyAlignment="1" applyProtection="1">
      <alignment horizontal="distributed" vertical="center" indent="10"/>
      <protection hidden="1"/>
    </xf>
    <xf numFmtId="0" fontId="20" fillId="0" borderId="44" xfId="2" applyNumberFormat="1" applyFont="1" applyBorder="1" applyAlignment="1" applyProtection="1">
      <alignment horizontal="distributed" vertical="center" indent="10"/>
      <protection hidden="1"/>
    </xf>
    <xf numFmtId="0" fontId="20" fillId="0" borderId="3" xfId="2" applyNumberFormat="1" applyFont="1" applyBorder="1" applyAlignment="1" applyProtection="1">
      <alignment horizontal="distributed" vertical="center" indent="10"/>
      <protection hidden="1"/>
    </xf>
    <xf numFmtId="0" fontId="20" fillId="0" borderId="2" xfId="2" applyNumberFormat="1" applyFont="1" applyBorder="1" applyAlignment="1" applyProtection="1">
      <alignment horizontal="distributed" vertical="center" indent="10"/>
      <protection hidden="1"/>
    </xf>
    <xf numFmtId="0" fontId="20" fillId="0" borderId="1" xfId="2" applyNumberFormat="1" applyFont="1" applyBorder="1" applyAlignment="1" applyProtection="1">
      <alignment horizontal="distributed" vertical="center" indent="10"/>
      <protection hidden="1"/>
    </xf>
    <xf numFmtId="0" fontId="20" fillId="0" borderId="43" xfId="2"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distributed" vertical="center" indent="3"/>
      <protection hidden="1"/>
    </xf>
    <xf numFmtId="0" fontId="20" fillId="0" borderId="42" xfId="2" applyNumberFormat="1" applyFont="1" applyBorder="1" applyAlignment="1" applyProtection="1">
      <alignment horizontal="distributed" vertical="center" indent="3"/>
      <protection hidden="1"/>
    </xf>
    <xf numFmtId="0" fontId="20" fillId="0" borderId="44" xfId="2" applyNumberFormat="1" applyFont="1" applyBorder="1" applyAlignment="1" applyProtection="1">
      <alignment horizontal="distributed" vertical="center" indent="3"/>
      <protection hidden="1"/>
    </xf>
    <xf numFmtId="0" fontId="20" fillId="0" borderId="3" xfId="2" applyNumberFormat="1" applyFont="1" applyBorder="1" applyAlignment="1" applyProtection="1">
      <alignment horizontal="distributed" vertical="center" indent="3"/>
      <protection hidden="1"/>
    </xf>
    <xf numFmtId="0" fontId="20" fillId="0" borderId="2" xfId="2" applyNumberFormat="1" applyFont="1" applyBorder="1" applyAlignment="1" applyProtection="1">
      <alignment horizontal="distributed" vertical="center" indent="3"/>
      <protection hidden="1"/>
    </xf>
    <xf numFmtId="0" fontId="20" fillId="0" borderId="1" xfId="2" applyNumberFormat="1" applyFont="1" applyBorder="1" applyAlignment="1" applyProtection="1">
      <alignment horizontal="distributed" vertical="center" indent="3"/>
      <protection hidden="1"/>
    </xf>
    <xf numFmtId="0" fontId="20" fillId="0" borderId="3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center" vertical="center" wrapText="1"/>
      <protection hidden="1"/>
    </xf>
    <xf numFmtId="0" fontId="20" fillId="4" borderId="34" xfId="2" applyNumberFormat="1" applyFont="1" applyFill="1" applyBorder="1" applyAlignment="1" applyProtection="1">
      <alignment horizontal="center" vertical="center" wrapText="1"/>
      <protection hidden="1"/>
    </xf>
    <xf numFmtId="0" fontId="20" fillId="4" borderId="3" xfId="2" applyNumberFormat="1" applyFont="1" applyFill="1" applyBorder="1" applyAlignment="1" applyProtection="1">
      <alignment horizontal="center" vertical="center" wrapText="1"/>
      <protection hidden="1"/>
    </xf>
    <xf numFmtId="0" fontId="20" fillId="4" borderId="1" xfId="2" applyNumberFormat="1" applyFont="1" applyFill="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protection locked="0" hidden="1"/>
    </xf>
    <xf numFmtId="0" fontId="20" fillId="3" borderId="5" xfId="2" applyNumberFormat="1" applyFont="1" applyFill="1" applyBorder="1" applyAlignment="1" applyProtection="1">
      <alignment horizontal="center" vertical="center"/>
      <protection locked="0" hidden="1"/>
    </xf>
    <xf numFmtId="0" fontId="20" fillId="3" borderId="1" xfId="2" applyNumberFormat="1" applyFont="1" applyFill="1" applyBorder="1" applyAlignment="1" applyProtection="1">
      <alignment horizontal="center" vertical="center"/>
      <protection locked="0" hidden="1"/>
    </xf>
    <xf numFmtId="0" fontId="20" fillId="0" borderId="40" xfId="2" applyNumberFormat="1" applyFont="1" applyBorder="1" applyAlignment="1" applyProtection="1">
      <alignment horizontal="center" vertical="center"/>
      <protection hidden="1"/>
    </xf>
    <xf numFmtId="0" fontId="20" fillId="4" borderId="7" xfId="2" applyNumberFormat="1" applyFont="1" applyFill="1" applyBorder="1" applyAlignment="1" applyProtection="1">
      <alignment horizontal="center" vertical="center"/>
      <protection hidden="1"/>
    </xf>
    <xf numFmtId="0" fontId="20" fillId="4" borderId="5" xfId="2" applyNumberFormat="1" applyFont="1" applyFill="1" applyBorder="1" applyAlignment="1" applyProtection="1">
      <alignment horizontal="center" vertical="center"/>
      <protection hidden="1"/>
    </xf>
    <xf numFmtId="0" fontId="20" fillId="4" borderId="1" xfId="2" applyNumberFormat="1" applyFont="1" applyFill="1" applyBorder="1" applyAlignment="1" applyProtection="1">
      <alignment horizontal="center" vertical="center"/>
      <protection hidden="1"/>
    </xf>
    <xf numFmtId="0" fontId="20" fillId="0" borderId="48" xfId="2" applyNumberFormat="1" applyFont="1" applyBorder="1" applyAlignment="1" applyProtection="1">
      <alignment horizontal="center" vertical="center"/>
      <protection hidden="1"/>
    </xf>
    <xf numFmtId="0" fontId="20" fillId="0" borderId="63" xfId="2" applyNumberFormat="1" applyFont="1" applyBorder="1" applyAlignment="1" applyProtection="1">
      <alignment horizontal="center" vertical="center"/>
      <protection hidden="1"/>
    </xf>
    <xf numFmtId="0" fontId="20" fillId="0" borderId="65" xfId="2" applyNumberFormat="1" applyFont="1" applyBorder="1" applyAlignment="1" applyProtection="1">
      <alignment horizontal="center" vertical="center"/>
      <protection hidden="1"/>
    </xf>
    <xf numFmtId="0" fontId="20" fillId="0" borderId="240" xfId="2" applyNumberFormat="1" applyFont="1" applyBorder="1" applyAlignment="1" applyProtection="1">
      <alignment horizontal="center" vertical="center"/>
      <protection hidden="1"/>
    </xf>
    <xf numFmtId="0" fontId="20" fillId="0" borderId="241"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6" xfId="2" applyNumberFormat="1" applyFont="1" applyBorder="1" applyAlignment="1" applyProtection="1">
      <alignment horizontal="center" vertical="center"/>
      <protection hidden="1"/>
    </xf>
    <xf numFmtId="0" fontId="29" fillId="0" borderId="5" xfId="2" applyNumberFormat="1" applyFont="1" applyBorder="1" applyAlignment="1" applyProtection="1">
      <alignment horizontal="center" vertical="center"/>
      <protection hidden="1"/>
    </xf>
    <xf numFmtId="0" fontId="29" fillId="0" borderId="15" xfId="2" applyNumberFormat="1" applyFont="1" applyBorder="1" applyAlignment="1" applyProtection="1">
      <alignment horizontal="center" vertical="center"/>
      <protection hidden="1"/>
    </xf>
    <xf numFmtId="0" fontId="29" fillId="0" borderId="14" xfId="2" applyNumberFormat="1" applyFont="1" applyBorder="1" applyAlignment="1" applyProtection="1">
      <alignment horizontal="center" vertical="center"/>
      <protection hidden="1"/>
    </xf>
    <xf numFmtId="0" fontId="29" fillId="0" borderId="13" xfId="2" applyNumberFormat="1" applyFont="1" applyBorder="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locked="0" hidden="1"/>
    </xf>
    <xf numFmtId="0" fontId="20" fillId="3" borderId="43" xfId="2" applyNumberFormat="1" applyFont="1" applyFill="1" applyBorder="1" applyAlignment="1" applyProtection="1">
      <alignment horizontal="center" vertical="center"/>
      <protection locked="0" hidden="1"/>
    </xf>
    <xf numFmtId="0" fontId="20" fillId="3" borderId="42" xfId="2" applyNumberFormat="1" applyFont="1" applyFill="1" applyBorder="1" applyAlignment="1" applyProtection="1">
      <alignment horizontal="center" vertical="center"/>
      <protection locked="0" hidden="1"/>
    </xf>
    <xf numFmtId="0" fontId="20" fillId="3" borderId="44" xfId="2" applyNumberFormat="1" applyFont="1" applyFill="1" applyBorder="1" applyAlignment="1" applyProtection="1">
      <alignment horizontal="center" vertical="center"/>
      <protection locked="0" hidden="1"/>
    </xf>
    <xf numFmtId="0" fontId="20" fillId="3" borderId="41" xfId="2" applyNumberFormat="1" applyFont="1" applyFill="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4" borderId="2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center" vertical="center" wrapText="1"/>
      <protection hidden="1"/>
    </xf>
    <xf numFmtId="0" fontId="20" fillId="4" borderId="26" xfId="2" applyNumberFormat="1" applyFont="1" applyFill="1" applyBorder="1" applyAlignment="1" applyProtection="1">
      <alignment horizontal="center" vertical="center" wrapText="1"/>
      <protection hidden="1"/>
    </xf>
    <xf numFmtId="0" fontId="20" fillId="4" borderId="62" xfId="2" applyNumberFormat="1" applyFont="1" applyFill="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wrapText="1"/>
      <protection locked="0" hidden="1"/>
    </xf>
    <xf numFmtId="0" fontId="20" fillId="3" borderId="6" xfId="2" applyNumberFormat="1" applyFont="1" applyFill="1" applyBorder="1" applyAlignment="1" applyProtection="1">
      <alignment horizontal="center" vertical="center" wrapText="1"/>
      <protection locked="0" hidden="1"/>
    </xf>
    <xf numFmtId="0" fontId="20" fillId="3" borderId="5" xfId="2" applyNumberFormat="1" applyFont="1" applyFill="1" applyBorder="1" applyAlignment="1" applyProtection="1">
      <alignment horizontal="center" vertical="center" wrapText="1"/>
      <protection locked="0" hidden="1"/>
    </xf>
    <xf numFmtId="0" fontId="20" fillId="3" borderId="3" xfId="2" applyNumberFormat="1" applyFont="1" applyFill="1" applyBorder="1" applyAlignment="1" applyProtection="1">
      <alignment horizontal="center" vertical="center" wrapText="1"/>
      <protection locked="0" hidden="1"/>
    </xf>
    <xf numFmtId="0" fontId="20" fillId="4" borderId="2" xfId="2" applyNumberFormat="1" applyFont="1" applyFill="1" applyBorder="1" applyAlignment="1" applyProtection="1">
      <alignment horizontal="center" vertical="center" wrapText="1"/>
      <protection locked="0" hidden="1"/>
    </xf>
    <xf numFmtId="0" fontId="20" fillId="3" borderId="1" xfId="2" applyNumberFormat="1" applyFont="1" applyFill="1" applyBorder="1" applyAlignment="1" applyProtection="1">
      <alignment horizontal="center" vertical="center" wrapText="1"/>
      <protection locked="0" hidden="1"/>
    </xf>
    <xf numFmtId="0" fontId="20" fillId="3" borderId="40" xfId="2" applyNumberFormat="1" applyFont="1" applyFill="1" applyBorder="1" applyAlignment="1" applyProtection="1">
      <alignment horizontal="center" vertical="center" wrapText="1"/>
      <protection locked="0" hidden="1"/>
    </xf>
    <xf numFmtId="0" fontId="20" fillId="4" borderId="38" xfId="2" applyNumberFormat="1" applyFont="1" applyFill="1" applyBorder="1" applyAlignment="1" applyProtection="1">
      <alignment horizontal="center" vertical="center" wrapText="1"/>
      <protection locked="0" hidden="1"/>
    </xf>
    <xf numFmtId="0" fontId="20" fillId="3" borderId="4" xfId="2" applyNumberFormat="1" applyFont="1" applyFill="1" applyBorder="1" applyAlignment="1" applyProtection="1">
      <alignment horizontal="center" vertical="center" wrapText="1"/>
      <protection locked="0" hidden="1"/>
    </xf>
    <xf numFmtId="0" fontId="20" fillId="3" borderId="9" xfId="2" applyNumberFormat="1" applyFont="1" applyFill="1" applyBorder="1" applyAlignment="1" applyProtection="1">
      <alignment horizontal="center" vertical="center" wrapText="1"/>
      <protection locked="0" hidden="1"/>
    </xf>
    <xf numFmtId="0" fontId="20" fillId="3" borderId="62" xfId="2" applyNumberFormat="1" applyFont="1" applyFill="1" applyBorder="1" applyAlignment="1" applyProtection="1">
      <alignment horizontal="center" vertical="center" wrapText="1"/>
      <protection locked="0" hidden="1"/>
    </xf>
    <xf numFmtId="0" fontId="20" fillId="5" borderId="42" xfId="2" applyNumberFormat="1" applyFont="1" applyFill="1" applyBorder="1" applyAlignment="1" applyProtection="1">
      <alignment horizontal="center" vertical="center"/>
      <protection hidden="1"/>
    </xf>
    <xf numFmtId="0" fontId="20" fillId="5" borderId="44" xfId="2" applyNumberFormat="1" applyFont="1" applyFill="1" applyBorder="1" applyAlignment="1" applyProtection="1">
      <alignment horizontal="center" vertical="center"/>
      <protection hidden="1"/>
    </xf>
    <xf numFmtId="0" fontId="20" fillId="5" borderId="39" xfId="2" applyNumberFormat="1" applyFont="1" applyFill="1" applyBorder="1" applyAlignment="1" applyProtection="1">
      <alignment horizontal="center" vertical="center"/>
      <protection hidden="1"/>
    </xf>
    <xf numFmtId="0" fontId="20" fillId="5" borderId="2"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wrapText="1"/>
      <protection locked="0" hidden="1"/>
    </xf>
    <xf numFmtId="0" fontId="20" fillId="4" borderId="0" xfId="2" applyNumberFormat="1" applyFont="1" applyFill="1" applyAlignment="1" applyProtection="1">
      <alignment horizontal="center" vertical="center" wrapText="1"/>
      <protection locked="0" hidden="1"/>
    </xf>
    <xf numFmtId="0" fontId="20" fillId="3" borderId="34" xfId="2" applyNumberFormat="1" applyFont="1" applyFill="1" applyBorder="1" applyAlignment="1" applyProtection="1">
      <alignment horizontal="center" vertical="center" wrapText="1"/>
      <protection locked="0" hidden="1"/>
    </xf>
    <xf numFmtId="0" fontId="20" fillId="3" borderId="33" xfId="2" applyNumberFormat="1" applyFont="1" applyFill="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hidden="1"/>
    </xf>
    <xf numFmtId="38" fontId="20" fillId="3" borderId="7" xfId="1" applyFont="1" applyFill="1" applyBorder="1" applyAlignment="1" applyProtection="1">
      <alignment horizontal="center" vertical="center"/>
      <protection locked="0" hidden="1"/>
    </xf>
    <xf numFmtId="38" fontId="20" fillId="3" borderId="6" xfId="1" applyFont="1" applyFill="1" applyBorder="1" applyAlignment="1" applyProtection="1">
      <alignment horizontal="center" vertical="center"/>
      <protection locked="0" hidden="1"/>
    </xf>
    <xf numFmtId="0" fontId="20" fillId="3" borderId="8" xfId="2" applyNumberFormat="1" applyFont="1" applyFill="1" applyBorder="1" applyAlignment="1" applyProtection="1">
      <alignment horizontal="center" vertical="center" wrapText="1"/>
      <protection locked="0" hidden="1"/>
    </xf>
    <xf numFmtId="0" fontId="20" fillId="4" borderId="4" xfId="2" applyNumberFormat="1" applyFont="1" applyFill="1" applyBorder="1" applyAlignment="1" applyProtection="1">
      <alignment horizontal="center" vertical="center" wrapText="1"/>
      <protection locked="0" hidden="1"/>
    </xf>
    <xf numFmtId="0" fontId="20" fillId="3" borderId="78" xfId="2" applyNumberFormat="1" applyFont="1" applyFill="1" applyBorder="1" applyAlignment="1" applyProtection="1">
      <alignment horizontal="center" vertical="center" wrapText="1"/>
      <protection locked="0" hidden="1"/>
    </xf>
    <xf numFmtId="0" fontId="20" fillId="5" borderId="7"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center" vertical="center"/>
      <protection hidden="1"/>
    </xf>
    <xf numFmtId="0" fontId="20" fillId="5" borderId="5" xfId="2" applyNumberFormat="1" applyFont="1" applyFill="1" applyBorder="1" applyAlignment="1" applyProtection="1">
      <alignment horizontal="center" vertical="center"/>
      <protection hidden="1"/>
    </xf>
    <xf numFmtId="0" fontId="20" fillId="3" borderId="4" xfId="2" applyNumberFormat="1" applyFont="1" applyFill="1" applyBorder="1" applyAlignment="1" applyProtection="1">
      <alignment horizontal="left" vertical="center" wrapText="1"/>
      <protection locked="0" hidden="1"/>
    </xf>
    <xf numFmtId="0" fontId="20" fillId="3" borderId="62" xfId="2" applyNumberFormat="1" applyFont="1" applyFill="1" applyBorder="1" applyAlignment="1" applyProtection="1">
      <alignment horizontal="left" vertical="center" wrapText="1"/>
      <protection locked="0" hidden="1"/>
    </xf>
    <xf numFmtId="0" fontId="20" fillId="3" borderId="17" xfId="2" applyNumberFormat="1" applyFont="1" applyFill="1" applyBorder="1" applyAlignment="1" applyProtection="1">
      <alignment horizontal="left" vertical="center" wrapText="1"/>
      <protection locked="0" hidden="1"/>
    </xf>
    <xf numFmtId="0" fontId="20" fillId="3" borderId="77" xfId="2" applyNumberFormat="1" applyFont="1" applyFill="1" applyBorder="1" applyAlignment="1" applyProtection="1">
      <alignment horizontal="left" vertical="center" wrapText="1"/>
      <protection locked="0" hidden="1"/>
    </xf>
    <xf numFmtId="38" fontId="20" fillId="3" borderId="46" xfId="1" applyFont="1" applyFill="1" applyBorder="1" applyAlignment="1" applyProtection="1">
      <alignment horizontal="center" vertical="center"/>
      <protection locked="0" hidden="1"/>
    </xf>
    <xf numFmtId="38" fontId="20" fillId="4" borderId="0" xfId="1" applyFont="1" applyFill="1" applyAlignment="1" applyProtection="1">
      <alignment horizontal="center" vertical="center"/>
      <protection locked="0" hidden="1"/>
    </xf>
    <xf numFmtId="0" fontId="20" fillId="4" borderId="48"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horizontal="center" vertical="center"/>
      <protection hidden="1"/>
    </xf>
    <xf numFmtId="0" fontId="20" fillId="0" borderId="23" xfId="2" applyNumberFormat="1" applyFont="1" applyBorder="1" applyAlignment="1" applyProtection="1">
      <alignment horizontal="center" vertical="center"/>
      <protection locked="0" hidden="1"/>
    </xf>
    <xf numFmtId="0" fontId="20" fillId="0" borderId="22" xfId="2" applyNumberFormat="1" applyFont="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protection locked="0" hidden="1"/>
    </xf>
    <xf numFmtId="0" fontId="20" fillId="3" borderId="33" xfId="2" applyNumberFormat="1" applyFont="1" applyFill="1" applyBorder="1" applyAlignment="1" applyProtection="1">
      <alignment horizontal="center" vertical="center"/>
      <protection locked="0" hidden="1"/>
    </xf>
    <xf numFmtId="0" fontId="20" fillId="5" borderId="0" xfId="2" applyNumberFormat="1" applyFont="1" applyFill="1" applyAlignment="1" applyProtection="1">
      <alignment horizontal="center" vertical="center"/>
      <protection hidden="1"/>
    </xf>
    <xf numFmtId="0" fontId="20" fillId="5" borderId="34" xfId="2" applyNumberFormat="1" applyFont="1" applyFill="1" applyBorder="1" applyAlignment="1" applyProtection="1">
      <alignment horizontal="center" vertical="center"/>
      <protection hidden="1"/>
    </xf>
    <xf numFmtId="0" fontId="20" fillId="5" borderId="35" xfId="2" applyNumberFormat="1" applyFont="1" applyFill="1" applyBorder="1" applyAlignment="1" applyProtection="1">
      <alignment horizontal="center" vertical="center"/>
      <protection hidden="1"/>
    </xf>
    <xf numFmtId="0" fontId="20" fillId="5" borderId="0" xfId="2" applyNumberFormat="1" applyFont="1" applyFill="1" applyBorder="1" applyAlignment="1" applyProtection="1">
      <alignment horizontal="center" vertical="center"/>
      <protection hidden="1"/>
    </xf>
    <xf numFmtId="0" fontId="20" fillId="0" borderId="3"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locked="0" hidden="1"/>
    </xf>
    <xf numFmtId="0" fontId="20" fillId="3" borderId="34" xfId="2" applyNumberFormat="1" applyFont="1" applyFill="1" applyBorder="1" applyAlignment="1" applyProtection="1">
      <alignment horizontal="center" vertical="center"/>
      <protection locked="0" hidden="1"/>
    </xf>
    <xf numFmtId="0" fontId="20" fillId="0" borderId="29" xfId="2" applyNumberFormat="1" applyFont="1" applyBorder="1" applyAlignment="1" applyProtection="1">
      <alignment horizontal="distributed" vertical="center" indent="10"/>
      <protection hidden="1"/>
    </xf>
    <xf numFmtId="0" fontId="20" fillId="0" borderId="28" xfId="2" applyNumberFormat="1" applyFont="1" applyBorder="1" applyAlignment="1" applyProtection="1">
      <alignment horizontal="distributed" vertical="center" indent="10"/>
      <protection hidden="1"/>
    </xf>
    <xf numFmtId="0" fontId="20" fillId="3" borderId="36" xfId="2" applyNumberFormat="1" applyFont="1" applyFill="1" applyBorder="1" applyAlignment="1" applyProtection="1">
      <alignment horizontal="center" vertical="center" wrapText="1"/>
      <protection locked="0" hidden="1"/>
    </xf>
    <xf numFmtId="0" fontId="20" fillId="3" borderId="80" xfId="2" applyNumberFormat="1" applyFont="1" applyFill="1" applyBorder="1" applyAlignment="1" applyProtection="1">
      <alignment horizontal="center" vertical="center" wrapText="1"/>
      <protection locked="0" hidden="1"/>
    </xf>
    <xf numFmtId="0" fontId="20" fillId="3" borderId="37" xfId="2" applyNumberFormat="1" applyFont="1" applyFill="1" applyBorder="1" applyAlignment="1" applyProtection="1">
      <alignment horizontal="center" vertical="center"/>
      <protection locked="0" hidden="1"/>
    </xf>
    <xf numFmtId="0" fontId="20" fillId="3" borderId="6" xfId="2" applyNumberFormat="1" applyFont="1" applyFill="1" applyBorder="1" applyAlignment="1" applyProtection="1">
      <alignment horizontal="center" vertical="center"/>
      <protection locked="0" hidden="1"/>
    </xf>
    <xf numFmtId="0" fontId="20" fillId="4" borderId="22" xfId="2" applyNumberFormat="1" applyFont="1" applyFill="1" applyBorder="1" applyAlignment="1" applyProtection="1">
      <alignment horizontal="center" vertical="center" wrapText="1"/>
      <protection locked="0" hidden="1"/>
    </xf>
    <xf numFmtId="0" fontId="20" fillId="0" borderId="0" xfId="2" applyNumberFormat="1" applyFont="1" applyAlignment="1" applyProtection="1">
      <alignment vertical="center"/>
      <protection hidden="1"/>
    </xf>
    <xf numFmtId="0" fontId="20" fillId="0" borderId="26" xfId="2" applyNumberFormat="1" applyFont="1" applyBorder="1" applyAlignment="1" applyProtection="1">
      <alignment horizontal="center" vertical="center"/>
      <protection hidden="1"/>
    </xf>
    <xf numFmtId="0" fontId="20" fillId="0" borderId="62"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distributed" vertical="center" indent="3"/>
      <protection hidden="1"/>
    </xf>
    <xf numFmtId="0" fontId="20" fillId="6" borderId="83" xfId="2" applyNumberFormat="1" applyFont="1" applyFill="1" applyBorder="1" applyAlignment="1" applyProtection="1">
      <alignment horizontal="center" vertical="center"/>
      <protection hidden="1"/>
    </xf>
    <xf numFmtId="0" fontId="20" fillId="6" borderId="82" xfId="2" applyNumberFormat="1" applyFont="1" applyFill="1" applyBorder="1" applyAlignment="1" applyProtection="1">
      <alignment horizontal="center" vertical="center"/>
      <protection hidden="1"/>
    </xf>
    <xf numFmtId="0" fontId="20" fillId="0" borderId="7" xfId="2" applyNumberFormat="1" applyFont="1" applyBorder="1" applyAlignment="1" applyProtection="1">
      <alignment horizontal="center" vertical="center" textRotation="255"/>
      <protection hidden="1"/>
    </xf>
    <xf numFmtId="0" fontId="20" fillId="0" borderId="5" xfId="2" applyNumberFormat="1" applyFont="1" applyBorder="1" applyAlignment="1" applyProtection="1">
      <alignment horizontal="center" vertical="center" textRotation="255"/>
      <protection hidden="1"/>
    </xf>
    <xf numFmtId="0" fontId="20" fillId="0" borderId="46" xfId="2" applyNumberFormat="1" applyFont="1" applyBorder="1" applyAlignment="1" applyProtection="1">
      <alignment horizontal="center" vertical="center" textRotation="255"/>
      <protection hidden="1"/>
    </xf>
    <xf numFmtId="0" fontId="20" fillId="0" borderId="34" xfId="2" applyNumberFormat="1" applyFont="1" applyBorder="1" applyAlignment="1" applyProtection="1">
      <alignment horizontal="center" vertical="center" textRotation="255"/>
      <protection hidden="1"/>
    </xf>
    <xf numFmtId="0" fontId="20" fillId="0" borderId="3" xfId="2" applyNumberFormat="1" applyFont="1" applyBorder="1" applyAlignment="1" applyProtection="1">
      <alignment horizontal="center" vertical="center" textRotation="255"/>
      <protection hidden="1"/>
    </xf>
    <xf numFmtId="0" fontId="20" fillId="0" borderId="1" xfId="2" applyNumberFormat="1" applyFont="1" applyBorder="1" applyAlignment="1" applyProtection="1">
      <alignment horizontal="center" vertical="center" textRotation="255"/>
      <protection hidden="1"/>
    </xf>
    <xf numFmtId="0" fontId="20" fillId="6" borderId="84" xfId="2" applyNumberFormat="1" applyFont="1" applyFill="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20" fillId="6" borderId="81" xfId="2" applyNumberFormat="1" applyFont="1" applyFill="1" applyBorder="1" applyAlignment="1" applyProtection="1">
      <alignment horizontal="center" vertical="center"/>
      <protection hidden="1"/>
    </xf>
    <xf numFmtId="0" fontId="20" fillId="4" borderId="0" xfId="2" applyNumberFormat="1" applyFont="1" applyFill="1" applyBorder="1" applyAlignment="1" applyProtection="1">
      <alignment horizontal="center" vertical="center"/>
      <protection hidden="1"/>
    </xf>
    <xf numFmtId="0" fontId="20" fillId="6" borderId="14"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left" vertical="center"/>
      <protection hidden="1"/>
    </xf>
    <xf numFmtId="0" fontId="20" fillId="6" borderId="14" xfId="2" applyNumberFormat="1" applyFont="1" applyFill="1" applyBorder="1" applyAlignment="1" applyProtection="1">
      <alignment horizontal="left" vertical="center"/>
      <protection hidden="1"/>
    </xf>
    <xf numFmtId="0" fontId="20" fillId="3" borderId="48" xfId="2" applyNumberFormat="1" applyFont="1" applyFill="1" applyBorder="1" applyAlignment="1" applyProtection="1">
      <alignment horizontal="center" vertical="center" wrapText="1"/>
      <protection locked="0" hidden="1"/>
    </xf>
    <xf numFmtId="0" fontId="20" fillId="3" borderId="14" xfId="2" applyNumberFormat="1" applyFont="1" applyFill="1" applyBorder="1" applyAlignment="1" applyProtection="1">
      <alignment horizontal="center" vertical="center" wrapText="1"/>
      <protection locked="0" hidden="1"/>
    </xf>
    <xf numFmtId="0" fontId="20" fillId="3" borderId="32" xfId="2" applyNumberFormat="1" applyFont="1" applyFill="1" applyBorder="1" applyAlignment="1" applyProtection="1">
      <alignment horizontal="center" vertical="center" wrapText="1"/>
      <protection locked="0" hidden="1"/>
    </xf>
    <xf numFmtId="0" fontId="20" fillId="4" borderId="42" xfId="2" applyNumberFormat="1" applyFont="1" applyFill="1" applyBorder="1" applyAlignment="1" applyProtection="1">
      <alignment horizontal="center" vertical="center"/>
      <protection hidden="1"/>
    </xf>
    <xf numFmtId="0" fontId="20" fillId="3" borderId="43" xfId="2" applyNumberFormat="1" applyFont="1" applyFill="1" applyBorder="1" applyAlignment="1" applyProtection="1">
      <alignment horizontal="left" vertical="center" wrapText="1"/>
      <protection locked="0" hidden="1"/>
    </xf>
    <xf numFmtId="0" fontId="20" fillId="3" borderId="42" xfId="2" applyNumberFormat="1" applyFont="1" applyFill="1" applyBorder="1" applyAlignment="1" applyProtection="1">
      <alignment horizontal="left" vertical="center" wrapText="1"/>
      <protection locked="0" hidden="1"/>
    </xf>
    <xf numFmtId="0" fontId="20" fillId="3" borderId="44" xfId="2" applyNumberFormat="1" applyFont="1" applyFill="1" applyBorder="1" applyAlignment="1" applyProtection="1">
      <alignment horizontal="left" vertical="center" wrapText="1"/>
      <protection locked="0" hidden="1"/>
    </xf>
    <xf numFmtId="0" fontId="20" fillId="3" borderId="46" xfId="2" applyNumberFormat="1" applyFont="1" applyFill="1" applyBorder="1" applyAlignment="1" applyProtection="1">
      <alignment horizontal="left" vertical="center" wrapText="1"/>
      <protection locked="0" hidden="1"/>
    </xf>
    <xf numFmtId="0" fontId="20" fillId="4" borderId="0" xfId="2" applyNumberFormat="1" applyFont="1" applyFill="1" applyAlignment="1" applyProtection="1">
      <alignment horizontal="left" vertical="center" wrapText="1"/>
      <protection locked="0" hidden="1"/>
    </xf>
    <xf numFmtId="0" fontId="20" fillId="3" borderId="34" xfId="2" applyNumberFormat="1" applyFont="1" applyFill="1" applyBorder="1" applyAlignment="1" applyProtection="1">
      <alignment horizontal="left" vertical="center" wrapText="1"/>
      <protection locked="0" hidden="1"/>
    </xf>
    <xf numFmtId="0" fontId="20" fillId="4" borderId="14" xfId="2" applyNumberFormat="1" applyFont="1" applyFill="1" applyBorder="1" applyAlignment="1" applyProtection="1">
      <alignment horizontal="left" vertical="center" wrapText="1"/>
      <protection locked="0" hidden="1"/>
    </xf>
    <xf numFmtId="0" fontId="20" fillId="3" borderId="13" xfId="2" applyNumberFormat="1" applyFont="1" applyFill="1" applyBorder="1" applyAlignment="1" applyProtection="1">
      <alignment horizontal="left" vertical="center" wrapText="1"/>
      <protection locked="0" hidden="1"/>
    </xf>
    <xf numFmtId="0" fontId="20" fillId="4" borderId="17" xfId="2" applyNumberFormat="1" applyFont="1" applyFill="1" applyBorder="1" applyAlignment="1" applyProtection="1">
      <alignment horizontal="center" vertical="center" wrapText="1"/>
      <protection locked="0" hidden="1"/>
    </xf>
    <xf numFmtId="0" fontId="20" fillId="3" borderId="13" xfId="2" applyNumberFormat="1" applyFont="1" applyFill="1" applyBorder="1" applyAlignment="1" applyProtection="1">
      <alignment horizontal="center" vertical="center" wrapText="1"/>
      <protection locked="0" hidden="1"/>
    </xf>
    <xf numFmtId="0" fontId="20" fillId="3" borderId="79" xfId="2" applyNumberFormat="1" applyFont="1" applyFill="1" applyBorder="1" applyAlignment="1" applyProtection="1">
      <alignment horizontal="center" vertical="center" wrapText="1"/>
      <protection locked="0" hidden="1"/>
    </xf>
    <xf numFmtId="0" fontId="20" fillId="3" borderId="43" xfId="2" applyNumberFormat="1" applyFont="1" applyFill="1" applyBorder="1" applyAlignment="1" applyProtection="1">
      <alignment horizontal="left" vertical="center" wrapText="1"/>
      <protection hidden="1"/>
    </xf>
    <xf numFmtId="0" fontId="20" fillId="4" borderId="42" xfId="2" applyNumberFormat="1" applyFont="1" applyFill="1" applyBorder="1" applyAlignment="1" applyProtection="1">
      <alignment horizontal="left" vertical="center" wrapText="1"/>
      <protection hidden="1"/>
    </xf>
    <xf numFmtId="0" fontId="20" fillId="3" borderId="41" xfId="2" applyNumberFormat="1" applyFont="1" applyFill="1" applyBorder="1" applyAlignment="1" applyProtection="1">
      <alignment horizontal="left" vertical="center" wrapText="1"/>
      <protection hidden="1"/>
    </xf>
    <xf numFmtId="0" fontId="20" fillId="4" borderId="46" xfId="2" applyNumberFormat="1" applyFont="1" applyFill="1" applyBorder="1" applyAlignment="1" applyProtection="1">
      <alignment horizontal="left" vertical="center" wrapText="1"/>
      <protection hidden="1"/>
    </xf>
    <xf numFmtId="0" fontId="20" fillId="4" borderId="0" xfId="2" applyNumberFormat="1" applyFont="1" applyFill="1" applyAlignment="1" applyProtection="1">
      <alignment horizontal="left" vertical="center" wrapText="1"/>
      <protection hidden="1"/>
    </xf>
    <xf numFmtId="0" fontId="20" fillId="4" borderId="33" xfId="2" applyNumberFormat="1" applyFont="1" applyFill="1" applyBorder="1" applyAlignment="1" applyProtection="1">
      <alignment horizontal="left" vertical="center" wrapText="1"/>
      <protection hidden="1"/>
    </xf>
    <xf numFmtId="0" fontId="20" fillId="3" borderId="48" xfId="2" applyNumberFormat="1" applyFont="1" applyFill="1" applyBorder="1" applyAlignment="1" applyProtection="1">
      <alignment horizontal="left" vertical="center" wrapText="1"/>
      <protection hidden="1"/>
    </xf>
    <xf numFmtId="0" fontId="20" fillId="3" borderId="14" xfId="2" applyNumberFormat="1" applyFont="1" applyFill="1" applyBorder="1" applyAlignment="1" applyProtection="1">
      <alignment horizontal="left" vertical="center" wrapText="1"/>
      <protection hidden="1"/>
    </xf>
    <xf numFmtId="0" fontId="20" fillId="4" borderId="32" xfId="2" applyNumberFormat="1" applyFont="1" applyFill="1" applyBorder="1" applyAlignment="1" applyProtection="1">
      <alignment horizontal="left" vertical="center" wrapText="1"/>
      <protection hidden="1"/>
    </xf>
    <xf numFmtId="0" fontId="20" fillId="0" borderId="4" xfId="2" applyFont="1" applyBorder="1" applyAlignment="1" applyProtection="1">
      <alignment horizontal="center" vertical="center"/>
      <protection hidden="1"/>
    </xf>
    <xf numFmtId="0" fontId="20" fillId="0" borderId="85" xfId="2" applyFont="1" applyBorder="1" applyAlignment="1" applyProtection="1">
      <alignment horizontal="center" vertical="center"/>
      <protection hidden="1"/>
    </xf>
    <xf numFmtId="38" fontId="20" fillId="7" borderId="4" xfId="1" applyFont="1" applyFill="1" applyBorder="1" applyAlignment="1" applyProtection="1">
      <alignment horizontal="center" vertical="center" shrinkToFit="1"/>
      <protection locked="0" hidden="1"/>
    </xf>
    <xf numFmtId="38" fontId="20" fillId="7" borderId="87" xfId="1" applyFont="1" applyFill="1" applyBorder="1" applyAlignment="1" applyProtection="1">
      <alignment horizontal="center" vertical="center" shrinkToFit="1"/>
      <protection locked="0" hidden="1"/>
    </xf>
    <xf numFmtId="0" fontId="20" fillId="3" borderId="9" xfId="2" applyFont="1" applyFill="1" applyBorder="1" applyAlignment="1" applyProtection="1">
      <alignment horizontal="center" vertical="center"/>
      <protection hidden="1"/>
    </xf>
    <xf numFmtId="0" fontId="20" fillId="3" borderId="8" xfId="2" applyFont="1" applyFill="1" applyBorder="1" applyAlignment="1" applyProtection="1">
      <alignment horizontal="center" vertical="center"/>
      <protection hidden="1"/>
    </xf>
    <xf numFmtId="0" fontId="20" fillId="7" borderId="86" xfId="2" applyFont="1" applyFill="1" applyBorder="1" applyAlignment="1" applyProtection="1">
      <alignment horizontal="center" vertical="center"/>
      <protection hidden="1"/>
    </xf>
    <xf numFmtId="0" fontId="20" fillId="7" borderId="85" xfId="2" applyFont="1" applyFill="1" applyBorder="1" applyAlignment="1" applyProtection="1">
      <alignment horizontal="center" vertical="center"/>
      <protection hidden="1"/>
    </xf>
    <xf numFmtId="0" fontId="20" fillId="3" borderId="4" xfId="2" applyFont="1" applyFill="1" applyBorder="1" applyAlignment="1" applyProtection="1">
      <alignment horizontal="center" vertical="center" shrinkToFit="1"/>
      <protection hidden="1"/>
    </xf>
    <xf numFmtId="0" fontId="20" fillId="3" borderId="9" xfId="2"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protection hidden="1"/>
    </xf>
    <xf numFmtId="0" fontId="20" fillId="3" borderId="0" xfId="2" applyFont="1" applyFill="1" applyAlignment="1" applyProtection="1">
      <alignment horizontal="center" vertical="center"/>
      <protection hidden="1"/>
    </xf>
    <xf numFmtId="0" fontId="20" fillId="3" borderId="5" xfId="2" applyFont="1" applyFill="1" applyBorder="1" applyAlignment="1" applyProtection="1">
      <alignment horizontal="center" vertical="center"/>
      <protection hidden="1"/>
    </xf>
    <xf numFmtId="0" fontId="20" fillId="3" borderId="1" xfId="2" applyFont="1" applyFill="1" applyBorder="1" applyAlignment="1" applyProtection="1">
      <alignment horizontal="center" vertical="center"/>
      <protection hidden="1"/>
    </xf>
    <xf numFmtId="0" fontId="20" fillId="3" borderId="4" xfId="2" applyFont="1" applyFill="1" applyBorder="1" applyAlignment="1" applyProtection="1">
      <alignment horizontal="center" vertical="center"/>
      <protection hidden="1"/>
    </xf>
    <xf numFmtId="38" fontId="20" fillId="7" borderId="7" xfId="1" applyFont="1" applyFill="1" applyBorder="1" applyAlignment="1" applyProtection="1">
      <alignment horizontal="center" vertical="center" shrinkToFit="1"/>
      <protection hidden="1"/>
    </xf>
    <xf numFmtId="38" fontId="20" fillId="7" borderId="92" xfId="1" applyFont="1" applyFill="1" applyBorder="1" applyAlignment="1" applyProtection="1">
      <alignment horizontal="center" vertical="center" shrinkToFit="1"/>
      <protection hidden="1"/>
    </xf>
    <xf numFmtId="38" fontId="20" fillId="7" borderId="239" xfId="1" applyFont="1" applyFill="1" applyBorder="1" applyAlignment="1" applyProtection="1">
      <alignment horizontal="center" vertical="center" shrinkToFit="1"/>
      <protection hidden="1"/>
    </xf>
    <xf numFmtId="38" fontId="20" fillId="7" borderId="99" xfId="1"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wrapText="1" shrinkToFit="1"/>
      <protection locked="0" hidden="1"/>
    </xf>
    <xf numFmtId="0" fontId="20" fillId="3" borderId="5" xfId="2" applyFont="1" applyFill="1" applyBorder="1" applyAlignment="1" applyProtection="1">
      <alignment horizontal="center" vertical="center" wrapText="1" shrinkToFit="1"/>
      <protection locked="0" hidden="1"/>
    </xf>
    <xf numFmtId="0" fontId="20" fillId="3" borderId="2" xfId="2" applyFont="1" applyFill="1" applyBorder="1" applyAlignment="1" applyProtection="1">
      <alignment horizontal="center" vertical="center" wrapText="1" shrinkToFit="1"/>
      <protection locked="0" hidden="1"/>
    </xf>
    <xf numFmtId="0" fontId="20" fillId="3" borderId="1" xfId="2" applyFont="1" applyFill="1" applyBorder="1" applyAlignment="1" applyProtection="1">
      <alignment horizontal="center" vertical="center" wrapText="1" shrinkToFit="1"/>
      <protection locked="0" hidden="1"/>
    </xf>
    <xf numFmtId="38" fontId="20" fillId="7" borderId="4" xfId="1" applyFont="1" applyFill="1" applyBorder="1" applyAlignment="1" applyProtection="1">
      <alignment horizontal="center" vertical="center" shrinkToFit="1"/>
      <protection hidden="1"/>
    </xf>
    <xf numFmtId="38" fontId="20" fillId="7" borderId="87" xfId="1" applyFont="1" applyFill="1" applyBorder="1" applyAlignment="1" applyProtection="1">
      <alignment horizontal="center" vertical="center" shrinkToFit="1"/>
      <protection hidden="1"/>
    </xf>
    <xf numFmtId="0" fontId="20" fillId="7" borderId="8" xfId="2" applyFont="1" applyFill="1" applyBorder="1" applyAlignment="1" applyProtection="1">
      <alignment horizontal="center" vertical="center"/>
      <protection hidden="1"/>
    </xf>
    <xf numFmtId="0" fontId="20" fillId="7" borderId="4" xfId="2" applyFont="1" applyFill="1" applyBorder="1" applyAlignment="1" applyProtection="1">
      <alignment horizontal="center" vertical="center"/>
      <protection hidden="1"/>
    </xf>
    <xf numFmtId="38" fontId="20" fillId="3" borderId="7" xfId="1" applyFont="1" applyFill="1" applyBorder="1" applyAlignment="1" applyProtection="1">
      <alignment horizontal="center" vertical="center" shrinkToFit="1"/>
      <protection locked="0" hidden="1"/>
    </xf>
    <xf numFmtId="38" fontId="20" fillId="3" borderId="6" xfId="1" applyFont="1" applyFill="1" applyBorder="1" applyAlignment="1" applyProtection="1">
      <alignment horizontal="center" vertical="center" shrinkToFit="1"/>
      <protection locked="0" hidden="1"/>
    </xf>
    <xf numFmtId="38" fontId="20" fillId="3" borderId="5" xfId="1" applyFont="1" applyFill="1" applyBorder="1" applyAlignment="1" applyProtection="1">
      <alignment horizontal="center" vertical="center" shrinkToFit="1"/>
      <protection locked="0" hidden="1"/>
    </xf>
    <xf numFmtId="38" fontId="20" fillId="3" borderId="3" xfId="1" applyFont="1" applyFill="1" applyBorder="1" applyAlignment="1" applyProtection="1">
      <alignment horizontal="center" vertical="center" shrinkToFit="1"/>
      <protection locked="0" hidden="1"/>
    </xf>
    <xf numFmtId="38" fontId="20" fillId="3" borderId="2" xfId="1" applyFont="1" applyFill="1" applyBorder="1" applyAlignment="1" applyProtection="1">
      <alignment horizontal="center" vertical="center" shrinkToFit="1"/>
      <protection locked="0" hidden="1"/>
    </xf>
    <xf numFmtId="38" fontId="20" fillId="3" borderId="1" xfId="1" applyFont="1" applyFill="1" applyBorder="1" applyAlignment="1" applyProtection="1">
      <alignment horizontal="center" vertical="center" shrinkToFit="1"/>
      <protection locked="0" hidden="1"/>
    </xf>
    <xf numFmtId="0" fontId="20" fillId="3" borderId="7" xfId="2" applyFont="1" applyFill="1" applyBorder="1" applyAlignment="1" applyProtection="1">
      <alignment horizontal="center" vertical="center"/>
      <protection hidden="1"/>
    </xf>
    <xf numFmtId="0" fontId="20" fillId="3" borderId="3" xfId="2" applyFont="1" applyFill="1" applyBorder="1" applyAlignment="1" applyProtection="1">
      <alignment horizontal="center" vertical="center"/>
      <protection hidden="1"/>
    </xf>
    <xf numFmtId="0" fontId="20" fillId="7" borderId="90" xfId="2" applyFont="1" applyFill="1" applyBorder="1" applyAlignment="1" applyProtection="1">
      <alignment horizontal="center" vertical="center" shrinkToFit="1"/>
      <protection locked="0" hidden="1"/>
    </xf>
    <xf numFmtId="0" fontId="20" fillId="7" borderId="88" xfId="2" applyFont="1" applyFill="1" applyBorder="1" applyAlignment="1" applyProtection="1">
      <alignment horizontal="center" vertical="center" shrinkToFit="1"/>
      <protection locked="0" hidden="1"/>
    </xf>
    <xf numFmtId="38" fontId="20" fillId="7" borderId="3" xfId="1" applyFont="1" applyFill="1" applyBorder="1" applyAlignment="1" applyProtection="1">
      <alignment horizontal="center" vertical="center" shrinkToFit="1"/>
      <protection hidden="1"/>
    </xf>
    <xf numFmtId="38" fontId="20" fillId="7" borderId="91" xfId="1" applyFont="1" applyFill="1" applyBorder="1" applyAlignment="1" applyProtection="1">
      <alignment horizontal="center" vertical="center" shrinkToFit="1"/>
      <protection hidden="1"/>
    </xf>
    <xf numFmtId="0" fontId="20" fillId="7" borderId="7" xfId="2" applyFont="1" applyFill="1" applyBorder="1" applyAlignment="1" applyProtection="1">
      <alignment horizontal="center" vertical="center"/>
      <protection hidden="1"/>
    </xf>
    <xf numFmtId="0" fontId="20" fillId="7" borderId="6" xfId="2" applyFont="1" applyFill="1" applyBorder="1" applyAlignment="1" applyProtection="1">
      <alignment horizontal="center" vertical="center"/>
      <protection hidden="1"/>
    </xf>
    <xf numFmtId="0" fontId="20" fillId="7" borderId="46" xfId="2" applyFont="1" applyFill="1" applyBorder="1" applyAlignment="1" applyProtection="1">
      <alignment horizontal="center" vertical="center"/>
      <protection hidden="1"/>
    </xf>
    <xf numFmtId="0" fontId="20" fillId="7" borderId="0" xfId="2" applyFont="1" applyFill="1" applyAlignment="1" applyProtection="1">
      <alignment horizontal="center" vertical="center"/>
      <protection hidden="1"/>
    </xf>
    <xf numFmtId="0" fontId="20" fillId="7" borderId="3" xfId="2" applyFont="1" applyFill="1" applyBorder="1" applyAlignment="1" applyProtection="1">
      <alignment horizontal="center" vertical="center"/>
      <protection hidden="1"/>
    </xf>
    <xf numFmtId="0" fontId="20" fillId="7" borderId="2" xfId="2" applyFont="1" applyFill="1" applyBorder="1" applyAlignment="1" applyProtection="1">
      <alignment horizontal="center" vertical="center"/>
      <protection hidden="1"/>
    </xf>
    <xf numFmtId="0" fontId="20" fillId="3" borderId="8" xfId="2" applyFont="1" applyFill="1" applyBorder="1" applyAlignment="1" applyProtection="1">
      <alignment horizontal="center" vertical="center" shrinkToFit="1"/>
      <protection hidden="1"/>
    </xf>
    <xf numFmtId="0" fontId="20" fillId="0" borderId="4" xfId="2" applyFont="1" applyBorder="1" applyAlignment="1" applyProtection="1">
      <alignment horizontal="center" vertical="center" wrapText="1"/>
      <protection hidden="1"/>
    </xf>
    <xf numFmtId="0" fontId="20" fillId="0" borderId="7" xfId="2" applyFont="1" applyBorder="1" applyAlignment="1" applyProtection="1">
      <alignment horizontal="center" vertical="center" wrapText="1" shrinkToFit="1"/>
      <protection hidden="1"/>
    </xf>
    <xf numFmtId="0" fontId="20" fillId="0" borderId="5" xfId="2" applyFont="1" applyBorder="1" applyAlignment="1" applyProtection="1">
      <alignment horizontal="center" vertical="center" wrapText="1" shrinkToFit="1"/>
      <protection hidden="1"/>
    </xf>
    <xf numFmtId="0" fontId="20" fillId="0" borderId="46" xfId="2" applyFont="1" applyBorder="1" applyAlignment="1" applyProtection="1">
      <alignment horizontal="center" vertical="center" wrapText="1" shrinkToFit="1"/>
      <protection hidden="1"/>
    </xf>
    <xf numFmtId="0" fontId="20" fillId="0" borderId="34" xfId="2" applyFont="1" applyBorder="1" applyAlignment="1" applyProtection="1">
      <alignment horizontal="center" vertical="center" wrapText="1" shrinkToFit="1"/>
      <protection hidden="1"/>
    </xf>
    <xf numFmtId="0" fontId="20" fillId="0" borderId="3" xfId="2" applyFont="1" applyBorder="1" applyAlignment="1" applyProtection="1">
      <alignment horizontal="center" vertical="center" wrapText="1" shrinkToFit="1"/>
      <protection hidden="1"/>
    </xf>
    <xf numFmtId="0" fontId="20" fillId="0" borderId="1" xfId="2" applyFont="1" applyBorder="1" applyAlignment="1" applyProtection="1">
      <alignment horizontal="center" vertical="center" wrapText="1" shrinkToFit="1"/>
      <protection hidden="1"/>
    </xf>
    <xf numFmtId="0" fontId="20" fillId="0" borderId="4" xfId="2" applyFont="1" applyBorder="1" applyAlignment="1" applyProtection="1">
      <alignment horizontal="center" vertical="center" textRotation="255"/>
      <protection hidden="1"/>
    </xf>
    <xf numFmtId="0" fontId="20" fillId="0" borderId="7" xfId="2" applyFont="1" applyBorder="1" applyAlignment="1" applyProtection="1">
      <alignment horizontal="center" vertical="center" wrapText="1"/>
      <protection hidden="1"/>
    </xf>
    <xf numFmtId="0" fontId="20" fillId="0" borderId="6" xfId="2" applyFont="1" applyBorder="1" applyAlignment="1" applyProtection="1">
      <alignment horizontal="center" vertical="center" wrapText="1"/>
      <protection hidden="1"/>
    </xf>
    <xf numFmtId="0" fontId="20" fillId="7" borderId="96" xfId="2" applyFont="1" applyFill="1" applyBorder="1" applyAlignment="1" applyProtection="1">
      <alignment horizontal="center" vertical="center"/>
      <protection locked="0" hidden="1"/>
    </xf>
    <xf numFmtId="0" fontId="20" fillId="7" borderId="96" xfId="2" applyFont="1" applyFill="1" applyBorder="1" applyAlignment="1" applyProtection="1">
      <alignment horizontal="center" vertical="center"/>
      <protection hidden="1"/>
    </xf>
    <xf numFmtId="0" fontId="20" fillId="3" borderId="0" xfId="2" applyFont="1" applyFill="1" applyAlignment="1" applyProtection="1">
      <alignment horizontal="center" vertical="center"/>
      <protection locked="0" hidden="1"/>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protection hidden="1"/>
    </xf>
    <xf numFmtId="0" fontId="20" fillId="0" borderId="0" xfId="2" applyFont="1" applyAlignment="1" applyProtection="1">
      <alignment horizontal="right" vertical="center"/>
      <protection hidden="1"/>
    </xf>
    <xf numFmtId="0" fontId="20" fillId="0" borderId="5" xfId="2" applyFont="1" applyBorder="1" applyAlignment="1" applyProtection="1">
      <alignment horizontal="center" vertical="center" wrapText="1"/>
      <protection hidden="1"/>
    </xf>
    <xf numFmtId="0" fontId="20" fillId="0" borderId="0" xfId="2" applyFont="1" applyAlignment="1" applyProtection="1">
      <alignment horizontal="center" vertical="center" wrapText="1"/>
      <protection hidden="1"/>
    </xf>
    <xf numFmtId="0" fontId="20" fillId="0" borderId="34" xfId="2" applyFont="1" applyBorder="1" applyAlignment="1" applyProtection="1">
      <alignment horizontal="center" vertical="center" wrapText="1"/>
      <protection hidden="1"/>
    </xf>
    <xf numFmtId="0" fontId="20" fillId="0" borderId="2"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0" fontId="20" fillId="0" borderId="23" xfId="2" applyFont="1" applyBorder="1" applyAlignment="1" applyProtection="1">
      <alignment horizontal="center" vertical="center" textRotation="255"/>
      <protection hidden="1"/>
    </xf>
    <xf numFmtId="0" fontId="20" fillId="7" borderId="90" xfId="2" applyFont="1" applyFill="1" applyBorder="1" applyAlignment="1" applyProtection="1">
      <alignment horizontal="center" vertical="center"/>
      <protection hidden="1"/>
    </xf>
    <xf numFmtId="0" fontId="20" fillId="7" borderId="89" xfId="2" applyFont="1" applyFill="1" applyBorder="1" applyAlignment="1" applyProtection="1">
      <alignment horizontal="center" vertical="center"/>
      <protection hidden="1"/>
    </xf>
    <xf numFmtId="0" fontId="20" fillId="7" borderId="94" xfId="2" applyFont="1" applyFill="1" applyBorder="1" applyAlignment="1" applyProtection="1">
      <alignment horizontal="center" vertical="center" textRotation="255"/>
      <protection hidden="1"/>
    </xf>
    <xf numFmtId="0" fontId="20" fillId="7" borderId="93" xfId="2" applyFont="1" applyFill="1" applyBorder="1" applyAlignment="1" applyProtection="1">
      <alignment horizontal="center" vertical="center" textRotation="255"/>
      <protection hidden="1"/>
    </xf>
    <xf numFmtId="0" fontId="20" fillId="7" borderId="4" xfId="2" applyFont="1" applyFill="1" applyBorder="1" applyAlignment="1" applyProtection="1">
      <alignment horizontal="center" vertical="center" textRotation="255"/>
      <protection hidden="1"/>
    </xf>
    <xf numFmtId="0" fontId="20" fillId="7" borderId="7" xfId="2" applyFont="1" applyFill="1" applyBorder="1" applyAlignment="1" applyProtection="1">
      <alignment horizontal="center" vertical="center" wrapText="1" shrinkToFit="1"/>
      <protection locked="0" hidden="1"/>
    </xf>
    <xf numFmtId="0" fontId="20" fillId="7" borderId="5" xfId="2" applyFont="1" applyFill="1" applyBorder="1" applyAlignment="1" applyProtection="1">
      <alignment horizontal="center" vertical="center" wrapText="1" shrinkToFit="1"/>
      <protection locked="0" hidden="1"/>
    </xf>
    <xf numFmtId="0" fontId="20" fillId="7" borderId="46" xfId="2" applyFont="1" applyFill="1" applyBorder="1" applyAlignment="1" applyProtection="1">
      <alignment horizontal="center" vertical="center" wrapText="1" shrinkToFit="1"/>
      <protection locked="0" hidden="1"/>
    </xf>
    <xf numFmtId="0" fontId="20" fillId="7" borderId="34" xfId="2" applyFont="1" applyFill="1" applyBorder="1" applyAlignment="1" applyProtection="1">
      <alignment horizontal="center" vertical="center" wrapText="1" shrinkToFit="1"/>
      <protection locked="0" hidden="1"/>
    </xf>
    <xf numFmtId="0" fontId="20" fillId="7" borderId="3" xfId="2" applyFont="1" applyFill="1" applyBorder="1" applyAlignment="1" applyProtection="1">
      <alignment horizontal="center" vertical="center" wrapText="1" shrinkToFit="1"/>
      <protection locked="0" hidden="1"/>
    </xf>
    <xf numFmtId="0" fontId="20" fillId="7" borderId="1" xfId="2" applyFont="1" applyFill="1" applyBorder="1" applyAlignment="1" applyProtection="1">
      <alignment horizontal="center" vertical="center" wrapText="1" shrinkToFit="1"/>
      <protection locked="0" hidden="1"/>
    </xf>
    <xf numFmtId="0" fontId="20" fillId="7" borderId="7" xfId="2" applyFont="1" applyFill="1" applyBorder="1" applyAlignment="1" applyProtection="1">
      <alignment horizontal="center" vertical="center" wrapText="1"/>
      <protection locked="0" hidden="1"/>
    </xf>
    <xf numFmtId="0" fontId="20" fillId="7" borderId="5" xfId="2" applyFont="1" applyFill="1" applyBorder="1" applyAlignment="1" applyProtection="1">
      <alignment horizontal="center" vertical="center" wrapText="1"/>
      <protection locked="0" hidden="1"/>
    </xf>
    <xf numFmtId="0" fontId="20" fillId="7" borderId="46" xfId="2" applyFont="1" applyFill="1" applyBorder="1" applyAlignment="1" applyProtection="1">
      <alignment horizontal="center" vertical="center" wrapText="1"/>
      <protection locked="0" hidden="1"/>
    </xf>
    <xf numFmtId="0" fontId="20" fillId="7" borderId="34" xfId="2" applyFont="1" applyFill="1" applyBorder="1" applyAlignment="1" applyProtection="1">
      <alignment horizontal="center" vertical="center" wrapText="1"/>
      <protection locked="0" hidden="1"/>
    </xf>
    <xf numFmtId="0" fontId="20" fillId="7" borderId="3" xfId="2" applyFont="1" applyFill="1" applyBorder="1" applyAlignment="1" applyProtection="1">
      <alignment horizontal="center" vertical="center" wrapText="1"/>
      <protection locked="0" hidden="1"/>
    </xf>
    <xf numFmtId="0" fontId="20" fillId="7" borderId="1" xfId="2" applyFont="1" applyFill="1" applyBorder="1" applyAlignment="1" applyProtection="1">
      <alignment horizontal="center" vertical="center" wrapText="1"/>
      <protection locked="0" hidden="1"/>
    </xf>
    <xf numFmtId="0" fontId="20" fillId="7" borderId="5" xfId="2" applyFont="1" applyFill="1" applyBorder="1" applyAlignment="1" applyProtection="1">
      <alignment horizontal="center" vertical="center"/>
      <protection hidden="1"/>
    </xf>
    <xf numFmtId="0" fontId="20" fillId="7" borderId="34" xfId="2" applyFont="1" applyFill="1" applyBorder="1" applyAlignment="1" applyProtection="1">
      <alignment horizontal="center" vertical="center"/>
      <protection hidden="1"/>
    </xf>
    <xf numFmtId="0" fontId="20" fillId="7" borderId="1" xfId="2" applyFont="1" applyFill="1" applyBorder="1" applyAlignment="1" applyProtection="1">
      <alignment horizontal="center" vertical="center"/>
      <protection hidden="1"/>
    </xf>
    <xf numFmtId="0" fontId="30" fillId="3" borderId="0" xfId="4" applyNumberFormat="1" applyFont="1" applyFill="1" applyAlignment="1" applyProtection="1">
      <alignment horizontal="center" vertical="center" shrinkToFit="1"/>
      <protection locked="0" hidden="1"/>
    </xf>
    <xf numFmtId="0" fontId="30" fillId="0" borderId="45" xfId="4" applyNumberFormat="1" applyFont="1" applyBorder="1" applyAlignment="1" applyProtection="1">
      <alignment horizontal="center" vertical="center"/>
      <protection hidden="1"/>
    </xf>
    <xf numFmtId="0" fontId="30" fillId="0" borderId="42" xfId="4" applyNumberFormat="1" applyFont="1" applyBorder="1" applyAlignment="1" applyProtection="1">
      <alignment horizontal="center" vertical="center"/>
      <protection hidden="1"/>
    </xf>
    <xf numFmtId="0" fontId="30" fillId="0" borderId="44"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wrapText="1"/>
      <protection hidden="1"/>
    </xf>
    <xf numFmtId="0" fontId="30" fillId="0" borderId="42" xfId="4" applyNumberFormat="1" applyFont="1" applyBorder="1" applyAlignment="1" applyProtection="1">
      <alignment horizontal="center" vertical="center" wrapText="1"/>
      <protection hidden="1"/>
    </xf>
    <xf numFmtId="0" fontId="30" fillId="0" borderId="44" xfId="4" applyNumberFormat="1" applyFont="1" applyBorder="1" applyAlignment="1" applyProtection="1">
      <alignment horizontal="center" vertical="center" wrapText="1"/>
      <protection hidden="1"/>
    </xf>
    <xf numFmtId="0" fontId="30" fillId="0" borderId="46" xfId="4" applyNumberFormat="1" applyFont="1" applyBorder="1" applyAlignment="1" applyProtection="1">
      <alignment horizontal="center" vertical="center" wrapText="1"/>
      <protection hidden="1"/>
    </xf>
    <xf numFmtId="0" fontId="30" fillId="0" borderId="0" xfId="4" applyNumberFormat="1" applyFont="1" applyAlignment="1" applyProtection="1">
      <alignment horizontal="center" vertical="center" wrapText="1"/>
      <protection hidden="1"/>
    </xf>
    <xf numFmtId="0" fontId="30" fillId="0" borderId="34" xfId="4" applyNumberFormat="1" applyFont="1" applyBorder="1" applyAlignment="1" applyProtection="1">
      <alignment horizontal="center" vertical="center" wrapText="1"/>
      <protection hidden="1"/>
    </xf>
    <xf numFmtId="0" fontId="30" fillId="0" borderId="3" xfId="4" applyNumberFormat="1" applyFont="1" applyBorder="1" applyAlignment="1" applyProtection="1">
      <alignment horizontal="center" vertical="center" wrapText="1"/>
      <protection hidden="1"/>
    </xf>
    <xf numFmtId="0" fontId="30" fillId="0" borderId="2" xfId="4" applyNumberFormat="1" applyFont="1" applyBorder="1" applyAlignment="1" applyProtection="1">
      <alignment horizontal="center" vertical="center" wrapText="1"/>
      <protection hidden="1"/>
    </xf>
    <xf numFmtId="0" fontId="30" fillId="0" borderId="1" xfId="4" applyNumberFormat="1" applyFont="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protection locked="0" hidden="1"/>
    </xf>
    <xf numFmtId="0" fontId="30" fillId="0" borderId="41" xfId="4" applyNumberFormat="1" applyFont="1" applyBorder="1" applyAlignment="1" applyProtection="1">
      <alignment horizontal="center" vertical="center" wrapText="1"/>
      <protection hidden="1"/>
    </xf>
    <xf numFmtId="0" fontId="30" fillId="0" borderId="33" xfId="4" applyNumberFormat="1" applyFont="1" applyBorder="1" applyAlignment="1" applyProtection="1">
      <alignment horizontal="center" vertical="center" wrapText="1"/>
      <protection hidden="1"/>
    </xf>
    <xf numFmtId="0" fontId="30" fillId="0" borderId="38" xfId="4" applyNumberFormat="1" applyFont="1" applyBorder="1" applyAlignment="1" applyProtection="1">
      <alignment horizontal="center" vertical="center" wrapText="1"/>
      <protection hidden="1"/>
    </xf>
    <xf numFmtId="0" fontId="30" fillId="0" borderId="83" xfId="5" applyNumberFormat="1" applyFont="1" applyBorder="1" applyAlignment="1" applyProtection="1">
      <alignment horizontal="center" vertical="center" textRotation="255"/>
      <protection hidden="1"/>
    </xf>
    <xf numFmtId="0" fontId="30" fillId="0" borderId="82" xfId="5" applyNumberFormat="1" applyFont="1" applyBorder="1" applyAlignment="1" applyProtection="1">
      <alignment horizontal="center" vertical="center" textRotation="255"/>
      <protection hidden="1"/>
    </xf>
    <xf numFmtId="0" fontId="30" fillId="0" borderId="84" xfId="5" applyNumberFormat="1" applyFont="1" applyBorder="1" applyAlignment="1" applyProtection="1">
      <alignment horizontal="center" vertical="center" textRotation="255"/>
      <protection hidden="1"/>
    </xf>
    <xf numFmtId="0" fontId="30" fillId="4" borderId="6" xfId="6" applyNumberFormat="1" applyFont="1" applyFill="1" applyBorder="1" applyAlignment="1" applyProtection="1">
      <alignment horizontal="center" vertical="center"/>
      <protection hidden="1"/>
    </xf>
    <xf numFmtId="0" fontId="30" fillId="4" borderId="5" xfId="6" applyNumberFormat="1" applyFont="1" applyFill="1" applyBorder="1" applyAlignment="1" applyProtection="1">
      <alignment horizontal="center" vertical="center"/>
      <protection hidden="1"/>
    </xf>
    <xf numFmtId="0" fontId="30" fillId="4" borderId="2" xfId="6" applyNumberFormat="1" applyFont="1" applyFill="1" applyBorder="1" applyAlignment="1" applyProtection="1">
      <alignment horizontal="center" vertical="center"/>
      <protection hidden="1"/>
    </xf>
    <xf numFmtId="0" fontId="30" fillId="4" borderId="1" xfId="6" applyNumberFormat="1" applyFont="1" applyFill="1" applyBorder="1" applyAlignment="1" applyProtection="1">
      <alignment horizontal="center" vertical="center"/>
      <protection hidden="1"/>
    </xf>
    <xf numFmtId="0" fontId="30" fillId="0" borderId="5" xfId="5" applyNumberFormat="1" applyFont="1" applyBorder="1" applyAlignment="1" applyProtection="1">
      <alignment horizontal="center" vertical="center"/>
      <protection hidden="1"/>
    </xf>
    <xf numFmtId="0" fontId="30" fillId="0" borderId="1" xfId="5" applyNumberFormat="1" applyFont="1" applyBorder="1" applyAlignment="1" applyProtection="1">
      <alignment horizontal="center" vertical="center"/>
      <protection hidden="1"/>
    </xf>
    <xf numFmtId="176" fontId="30" fillId="0" borderId="4" xfId="4" applyNumberFormat="1" applyFont="1" applyBorder="1" applyAlignment="1" applyProtection="1">
      <alignment horizontal="center" vertical="center"/>
      <protection hidden="1"/>
    </xf>
    <xf numFmtId="176" fontId="30" fillId="3" borderId="7" xfId="4" applyNumberFormat="1" applyFont="1" applyFill="1" applyBorder="1" applyAlignment="1" applyProtection="1">
      <alignment horizontal="center" vertical="center"/>
      <protection hidden="1"/>
    </xf>
    <xf numFmtId="176" fontId="30" fillId="3" borderId="6" xfId="4" applyNumberFormat="1" applyFont="1" applyFill="1" applyBorder="1" applyAlignment="1" applyProtection="1">
      <alignment horizontal="center" vertical="center"/>
      <protection hidden="1"/>
    </xf>
    <xf numFmtId="176" fontId="30" fillId="3" borderId="5" xfId="4" applyNumberFormat="1" applyFont="1" applyFill="1" applyBorder="1" applyAlignment="1" applyProtection="1">
      <alignment horizontal="center" vertical="center"/>
      <protection hidden="1"/>
    </xf>
    <xf numFmtId="176" fontId="30" fillId="3" borderId="3" xfId="4" applyNumberFormat="1" applyFont="1" applyFill="1" applyBorder="1" applyAlignment="1" applyProtection="1">
      <alignment horizontal="center" vertical="center"/>
      <protection hidden="1"/>
    </xf>
    <xf numFmtId="176" fontId="30" fillId="3" borderId="2" xfId="4" applyNumberFormat="1" applyFont="1" applyFill="1" applyBorder="1" applyAlignment="1" applyProtection="1">
      <alignment horizontal="center" vertical="center"/>
      <protection hidden="1"/>
    </xf>
    <xf numFmtId="176" fontId="30" fillId="3" borderId="1" xfId="4" applyNumberFormat="1" applyFont="1" applyFill="1" applyBorder="1" applyAlignment="1" applyProtection="1">
      <alignment horizontal="center" vertical="center"/>
      <protection hidden="1"/>
    </xf>
    <xf numFmtId="176" fontId="30" fillId="3" borderId="7" xfId="5" applyNumberFormat="1" applyFont="1" applyFill="1" applyBorder="1" applyAlignment="1" applyProtection="1">
      <alignment horizontal="center" vertical="center"/>
      <protection hidden="1"/>
    </xf>
    <xf numFmtId="176" fontId="30" fillId="3" borderId="6" xfId="5" applyNumberFormat="1" applyFont="1" applyFill="1" applyBorder="1" applyAlignment="1" applyProtection="1">
      <alignment horizontal="center" vertical="center"/>
      <protection hidden="1"/>
    </xf>
    <xf numFmtId="176" fontId="30" fillId="3" borderId="40" xfId="5" applyNumberFormat="1" applyFont="1" applyFill="1" applyBorder="1" applyAlignment="1" applyProtection="1">
      <alignment horizontal="center" vertical="center"/>
      <protection hidden="1"/>
    </xf>
    <xf numFmtId="176" fontId="30" fillId="3" borderId="3" xfId="5" applyNumberFormat="1" applyFont="1" applyFill="1" applyBorder="1" applyAlignment="1" applyProtection="1">
      <alignment horizontal="center" vertical="center"/>
      <protection hidden="1"/>
    </xf>
    <xf numFmtId="176" fontId="30" fillId="3" borderId="2" xfId="5" applyNumberFormat="1" applyFont="1" applyFill="1" applyBorder="1" applyAlignment="1" applyProtection="1">
      <alignment horizontal="center" vertical="center"/>
      <protection hidden="1"/>
    </xf>
    <xf numFmtId="176" fontId="30" fillId="3" borderId="38" xfId="5" applyNumberFormat="1" applyFont="1" applyFill="1" applyBorder="1" applyAlignment="1" applyProtection="1">
      <alignment horizontal="center" vertical="center"/>
      <protection hidden="1"/>
    </xf>
    <xf numFmtId="176" fontId="30" fillId="3" borderId="46" xfId="4" applyNumberFormat="1" applyFont="1" applyFill="1" applyBorder="1" applyAlignment="1" applyProtection="1">
      <alignment horizontal="center" vertical="center"/>
      <protection hidden="1"/>
    </xf>
    <xf numFmtId="176" fontId="30" fillId="3" borderId="0" xfId="4" applyNumberFormat="1" applyFont="1" applyFill="1" applyBorder="1" applyAlignment="1" applyProtection="1">
      <alignment horizontal="center" vertical="center"/>
      <protection hidden="1"/>
    </xf>
    <xf numFmtId="176" fontId="30" fillId="3" borderId="34" xfId="4" applyNumberFormat="1" applyFont="1" applyFill="1" applyBorder="1" applyAlignment="1" applyProtection="1">
      <alignment horizontal="center" vertical="center"/>
      <protection hidden="1"/>
    </xf>
    <xf numFmtId="176" fontId="30" fillId="3" borderId="46" xfId="5" applyNumberFormat="1" applyFont="1" applyFill="1" applyBorder="1" applyAlignment="1" applyProtection="1">
      <alignment horizontal="center" vertical="center"/>
      <protection hidden="1"/>
    </xf>
    <xf numFmtId="176" fontId="30" fillId="3" borderId="0" xfId="5" applyNumberFormat="1" applyFont="1" applyFill="1" applyBorder="1" applyAlignment="1" applyProtection="1">
      <alignment horizontal="center" vertical="center"/>
      <protection hidden="1"/>
    </xf>
    <xf numFmtId="176" fontId="30" fillId="3" borderId="33" xfId="5" applyNumberFormat="1" applyFont="1" applyFill="1" applyBorder="1" applyAlignment="1" applyProtection="1">
      <alignment horizontal="center" vertical="center"/>
      <protection hidden="1"/>
    </xf>
    <xf numFmtId="0" fontId="30" fillId="4" borderId="0" xfId="5" applyNumberFormat="1" applyFont="1" applyFill="1" applyAlignment="1" applyProtection="1">
      <alignment horizontal="center" vertical="center"/>
      <protection hidden="1"/>
    </xf>
    <xf numFmtId="0" fontId="30" fillId="3" borderId="0" xfId="4" applyNumberFormat="1" applyFont="1" applyFill="1" applyAlignment="1" applyProtection="1">
      <alignment horizontal="center" vertical="center"/>
      <protection locked="0" hidden="1"/>
    </xf>
    <xf numFmtId="0" fontId="30" fillId="4" borderId="0" xfId="6" applyNumberFormat="1" applyFont="1" applyFill="1" applyAlignment="1" applyProtection="1">
      <alignment horizontal="center" vertical="center"/>
      <protection hidden="1"/>
    </xf>
    <xf numFmtId="0" fontId="30" fillId="4" borderId="34" xfId="6" applyNumberFormat="1" applyFont="1" applyFill="1" applyBorder="1" applyAlignment="1" applyProtection="1">
      <alignment horizontal="center" vertical="center"/>
      <protection hidden="1"/>
    </xf>
    <xf numFmtId="0" fontId="30" fillId="0" borderId="34" xfId="5" applyNumberFormat="1" applyFont="1" applyBorder="1" applyAlignment="1" applyProtection="1">
      <alignment horizontal="center" vertical="center"/>
      <protection hidden="1"/>
    </xf>
    <xf numFmtId="176" fontId="30" fillId="0" borderId="9" xfId="4" applyNumberFormat="1" applyFont="1" applyBorder="1" applyAlignment="1" applyProtection="1">
      <alignment horizontal="center" vertical="center"/>
      <protection hidden="1"/>
    </xf>
    <xf numFmtId="0" fontId="30" fillId="0" borderId="53" xfId="2" applyNumberFormat="1" applyFont="1" applyBorder="1" applyAlignment="1" applyProtection="1">
      <alignment horizontal="center" vertical="center"/>
      <protection hidden="1"/>
    </xf>
    <xf numFmtId="0" fontId="30" fillId="0" borderId="27" xfId="2" applyNumberFormat="1" applyFont="1" applyBorder="1" applyAlignment="1" applyProtection="1">
      <alignment horizontal="center" vertical="center"/>
      <protection hidden="1"/>
    </xf>
    <xf numFmtId="0" fontId="30" fillId="0" borderId="26" xfId="2" applyNumberFormat="1" applyFont="1" applyBorder="1" applyAlignment="1" applyProtection="1">
      <alignment horizontal="center" vertical="center"/>
      <protection hidden="1"/>
    </xf>
    <xf numFmtId="0" fontId="28" fillId="0" borderId="52"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30" fillId="4" borderId="4" xfId="5" applyNumberFormat="1" applyFont="1" applyFill="1" applyBorder="1" applyAlignment="1" applyProtection="1">
      <alignment horizontal="center" vertical="center"/>
      <protection hidden="1"/>
    </xf>
    <xf numFmtId="0" fontId="30" fillId="4" borderId="23" xfId="5" applyNumberFormat="1" applyFont="1" applyFill="1" applyBorder="1" applyAlignment="1" applyProtection="1">
      <alignment horizontal="center" vertical="center"/>
      <protection hidden="1"/>
    </xf>
    <xf numFmtId="0" fontId="30" fillId="4" borderId="22" xfId="5" applyNumberFormat="1" applyFont="1" applyFill="1" applyBorder="1" applyAlignment="1" applyProtection="1">
      <alignment horizontal="center" vertical="center"/>
      <protection hidden="1"/>
    </xf>
    <xf numFmtId="0" fontId="30" fillId="3" borderId="22" xfId="2" applyNumberFormat="1" applyFont="1" applyFill="1" applyBorder="1" applyAlignment="1" applyProtection="1">
      <alignment horizontal="center" vertical="center"/>
      <protection locked="0" hidden="1"/>
    </xf>
    <xf numFmtId="0" fontId="30" fillId="3" borderId="23" xfId="2" applyNumberFormat="1" applyFont="1" applyFill="1" applyBorder="1" applyAlignment="1" applyProtection="1">
      <alignment horizontal="center" vertical="center"/>
      <protection locked="0" hidden="1"/>
    </xf>
    <xf numFmtId="0" fontId="20" fillId="0" borderId="22" xfId="4" applyNumberFormat="1" applyFont="1" applyBorder="1" applyAlignment="1" applyProtection="1">
      <alignment horizontal="center" vertical="center"/>
      <protection hidden="1"/>
    </xf>
    <xf numFmtId="0" fontId="20" fillId="0" borderId="62" xfId="4" applyNumberFormat="1" applyFont="1" applyBorder="1" applyAlignment="1" applyProtection="1">
      <alignment horizontal="center" vertical="center"/>
      <protection hidden="1"/>
    </xf>
    <xf numFmtId="0" fontId="30" fillId="0" borderId="22" xfId="2" applyNumberFormat="1" applyFont="1" applyBorder="1" applyAlignment="1" applyProtection="1">
      <alignment horizontal="center" vertical="center"/>
      <protection hidden="1"/>
    </xf>
    <xf numFmtId="0" fontId="30" fillId="0" borderId="62" xfId="2" applyNumberFormat="1" applyFont="1" applyBorder="1" applyAlignment="1" applyProtection="1">
      <alignment horizontal="center" vertical="center"/>
      <protection hidden="1"/>
    </xf>
    <xf numFmtId="0" fontId="28" fillId="0" borderId="51" xfId="2" applyNumberFormat="1" applyFont="1" applyBorder="1" applyAlignment="1" applyProtection="1">
      <alignment horizontal="center" vertical="center" wrapText="1"/>
      <protection hidden="1"/>
    </xf>
    <xf numFmtId="0" fontId="28" fillId="0" borderId="17" xfId="2" applyNumberFormat="1" applyFont="1" applyBorder="1" applyAlignment="1" applyProtection="1">
      <alignment horizontal="center" vertical="center" wrapText="1"/>
      <protection hidden="1"/>
    </xf>
    <xf numFmtId="0" fontId="30" fillId="4" borderId="17" xfId="5" applyNumberFormat="1" applyFont="1" applyFill="1" applyBorder="1" applyAlignment="1" applyProtection="1">
      <alignment horizontal="center" vertical="center"/>
      <protection hidden="1"/>
    </xf>
    <xf numFmtId="0" fontId="30" fillId="4" borderId="12" xfId="5" applyNumberFormat="1" applyFont="1" applyFill="1" applyBorder="1" applyAlignment="1" applyProtection="1">
      <alignment horizontal="center" vertical="center"/>
      <protection hidden="1"/>
    </xf>
    <xf numFmtId="0" fontId="30" fillId="4" borderId="16" xfId="5" applyNumberFormat="1" applyFont="1" applyFill="1" applyBorder="1" applyAlignment="1" applyProtection="1">
      <alignment horizontal="center" vertical="center"/>
      <protection hidden="1"/>
    </xf>
    <xf numFmtId="0" fontId="30" fillId="3" borderId="16" xfId="2" applyNumberFormat="1" applyFont="1" applyFill="1" applyBorder="1" applyAlignment="1" applyProtection="1">
      <alignment horizontal="center" vertical="center"/>
      <protection locked="0" hidden="1"/>
    </xf>
    <xf numFmtId="0" fontId="30" fillId="3" borderId="12" xfId="2" applyNumberFormat="1" applyFont="1" applyFill="1" applyBorder="1" applyAlignment="1" applyProtection="1">
      <alignment horizontal="center" vertical="center"/>
      <protection locked="0" hidden="1"/>
    </xf>
    <xf numFmtId="0" fontId="20" fillId="0" borderId="16" xfId="4" applyNumberFormat="1" applyFont="1" applyBorder="1" applyAlignment="1" applyProtection="1">
      <alignment horizontal="center" vertical="center"/>
      <protection hidden="1"/>
    </xf>
    <xf numFmtId="0" fontId="20" fillId="0" borderId="77" xfId="4" applyNumberFormat="1" applyFont="1" applyBorder="1" applyAlignment="1" applyProtection="1">
      <alignment horizontal="center" vertical="center"/>
      <protection hidden="1"/>
    </xf>
    <xf numFmtId="0" fontId="20" fillId="0" borderId="114" xfId="7" applyNumberFormat="1" applyFont="1" applyBorder="1" applyAlignment="1">
      <alignment horizontal="center" vertical="center"/>
    </xf>
    <xf numFmtId="0" fontId="20" fillId="0" borderId="131" xfId="7" applyNumberFormat="1" applyFont="1" applyBorder="1" applyAlignment="1">
      <alignment horizontal="center" vertical="center"/>
    </xf>
    <xf numFmtId="0" fontId="20" fillId="0" borderId="125" xfId="7" applyNumberFormat="1" applyFont="1" applyBorder="1" applyAlignment="1">
      <alignment horizontal="center" vertical="center"/>
    </xf>
    <xf numFmtId="0" fontId="20" fillId="0" borderId="114" xfId="7" applyNumberFormat="1" applyFont="1" applyBorder="1" applyAlignment="1">
      <alignment horizontal="center" vertical="center" wrapText="1"/>
    </xf>
    <xf numFmtId="0" fontId="20" fillId="0" borderId="131" xfId="7" applyNumberFormat="1" applyFont="1" applyBorder="1" applyAlignment="1">
      <alignment horizontal="center" vertical="center" wrapText="1"/>
    </xf>
    <xf numFmtId="0" fontId="20" fillId="0" borderId="125" xfId="7" applyNumberFormat="1" applyFont="1" applyBorder="1" applyAlignment="1">
      <alignment horizontal="center" vertical="center" wrapText="1"/>
    </xf>
    <xf numFmtId="0" fontId="27" fillId="4" borderId="2" xfId="7" applyNumberFormat="1" applyFont="1" applyFill="1" applyBorder="1" applyAlignment="1">
      <alignment horizontal="center" vertical="center"/>
    </xf>
    <xf numFmtId="0" fontId="20" fillId="0" borderId="7" xfId="7" applyNumberFormat="1" applyFont="1" applyBorder="1" applyAlignment="1">
      <alignment horizontal="center" vertical="center" wrapText="1"/>
    </xf>
    <xf numFmtId="0" fontId="20" fillId="0" borderId="6" xfId="7" applyNumberFormat="1" applyFont="1" applyBorder="1" applyAlignment="1">
      <alignment horizontal="center" vertical="center" wrapText="1"/>
    </xf>
    <xf numFmtId="0" fontId="20" fillId="0" borderId="5" xfId="7" applyNumberFormat="1" applyFont="1" applyBorder="1" applyAlignment="1">
      <alignment horizontal="center" vertical="center" wrapText="1"/>
    </xf>
    <xf numFmtId="0" fontId="20" fillId="0" borderId="46" xfId="7" applyNumberFormat="1" applyFont="1" applyBorder="1" applyAlignment="1">
      <alignment horizontal="center" vertical="center" wrapText="1"/>
    </xf>
    <xf numFmtId="0" fontId="20" fillId="0" borderId="0" xfId="7" applyNumberFormat="1" applyFont="1" applyAlignment="1">
      <alignment horizontal="center" vertical="center" wrapText="1"/>
    </xf>
    <xf numFmtId="0" fontId="20" fillId="0" borderId="3" xfId="7" applyNumberFormat="1" applyFont="1" applyBorder="1" applyAlignment="1">
      <alignment horizontal="center" vertical="center" wrapText="1"/>
    </xf>
    <xf numFmtId="0" fontId="20" fillId="0" borderId="2" xfId="7" applyNumberFormat="1" applyFont="1" applyBorder="1" applyAlignment="1">
      <alignment horizontal="center" vertical="center" wrapText="1"/>
    </xf>
    <xf numFmtId="0" fontId="20" fillId="0" borderId="9" xfId="7" applyNumberFormat="1" applyFont="1" applyBorder="1" applyAlignment="1">
      <alignment horizontal="center" vertical="center"/>
    </xf>
    <xf numFmtId="0" fontId="20" fillId="0" borderId="7" xfId="7" applyNumberFormat="1" applyFont="1" applyBorder="1" applyAlignment="1">
      <alignment horizontal="center" vertical="center"/>
    </xf>
    <xf numFmtId="0" fontId="20" fillId="0" borderId="5" xfId="7" applyNumberFormat="1" applyFont="1" applyBorder="1" applyAlignment="1">
      <alignment horizontal="center" vertical="center"/>
    </xf>
    <xf numFmtId="0" fontId="31" fillId="8" borderId="156" xfId="7" applyNumberFormat="1" applyFont="1" applyFill="1" applyBorder="1" applyAlignment="1">
      <alignment horizontal="center" vertical="center" wrapText="1"/>
    </xf>
    <xf numFmtId="0" fontId="31" fillId="8" borderId="125" xfId="7" applyNumberFormat="1" applyFont="1" applyFill="1" applyBorder="1" applyAlignment="1">
      <alignment horizontal="center" vertical="center" wrapText="1"/>
    </xf>
    <xf numFmtId="0" fontId="31" fillId="8" borderId="158" xfId="7" applyNumberFormat="1" applyFont="1" applyFill="1" applyBorder="1" applyAlignment="1">
      <alignment horizontal="center" vertical="center" wrapText="1"/>
    </xf>
    <xf numFmtId="0" fontId="31" fillId="8" borderId="124" xfId="7" applyNumberFormat="1" applyFont="1" applyFill="1" applyBorder="1" applyAlignment="1">
      <alignment horizontal="center" vertical="center" wrapText="1"/>
    </xf>
    <xf numFmtId="0" fontId="31" fillId="8" borderId="157" xfId="7" applyNumberFormat="1" applyFont="1" applyFill="1" applyBorder="1" applyAlignment="1">
      <alignment horizontal="center" vertical="center" wrapText="1"/>
    </xf>
    <xf numFmtId="0" fontId="31" fillId="8" borderId="153" xfId="7" applyNumberFormat="1" applyFont="1" applyFill="1" applyBorder="1" applyAlignment="1">
      <alignment horizontal="center" vertical="center" wrapText="1"/>
    </xf>
    <xf numFmtId="0" fontId="31" fillId="8" borderId="109" xfId="7" applyNumberFormat="1" applyFont="1" applyFill="1" applyBorder="1" applyAlignment="1">
      <alignment horizontal="center" vertical="center" wrapText="1"/>
    </xf>
    <xf numFmtId="0" fontId="31" fillId="8" borderId="106" xfId="7" applyNumberFormat="1" applyFont="1" applyFill="1" applyBorder="1" applyAlignment="1">
      <alignment horizontal="center" vertical="center" wrapText="1"/>
    </xf>
    <xf numFmtId="0" fontId="20" fillId="9" borderId="23" xfId="7" applyNumberFormat="1" applyFont="1" applyFill="1" applyBorder="1" applyAlignment="1">
      <alignment horizontal="center" vertical="center" wrapText="1"/>
    </xf>
    <xf numFmtId="0" fontId="20" fillId="9" borderId="21" xfId="7" applyNumberFormat="1" applyFont="1" applyFill="1" applyBorder="1" applyAlignment="1">
      <alignment horizontal="center" vertical="center" wrapText="1"/>
    </xf>
    <xf numFmtId="0" fontId="20" fillId="9" borderId="22" xfId="7" applyNumberFormat="1" applyFont="1" applyFill="1" applyBorder="1" applyAlignment="1">
      <alignment horizontal="center" vertical="center" wrapText="1"/>
    </xf>
    <xf numFmtId="0" fontId="31" fillId="8" borderId="159" xfId="7" applyNumberFormat="1" applyFont="1" applyFill="1" applyBorder="1" applyAlignment="1">
      <alignment horizontal="center" vertical="center" wrapText="1"/>
    </xf>
    <xf numFmtId="0" fontId="31" fillId="8" borderId="129" xfId="7" applyNumberFormat="1" applyFont="1" applyFill="1" applyBorder="1" applyAlignment="1">
      <alignment horizontal="center" vertical="center" wrapText="1"/>
    </xf>
    <xf numFmtId="0" fontId="31" fillId="8" borderId="108" xfId="7" applyNumberFormat="1" applyFont="1" applyFill="1" applyBorder="1" applyAlignment="1">
      <alignment horizontal="center" vertical="center" wrapText="1"/>
    </xf>
    <xf numFmtId="0" fontId="31" fillId="8" borderId="107" xfId="7" applyNumberFormat="1" applyFont="1" applyFill="1" applyBorder="1" applyAlignment="1">
      <alignment horizontal="center" vertical="center" wrapText="1"/>
    </xf>
    <xf numFmtId="0" fontId="20" fillId="0" borderId="4" xfId="7" applyNumberFormat="1" applyFont="1" applyBorder="1" applyAlignment="1">
      <alignment horizontal="center" vertical="center" wrapText="1"/>
    </xf>
    <xf numFmtId="0" fontId="20" fillId="0" borderId="23" xfId="7" applyNumberFormat="1" applyFont="1" applyBorder="1" applyAlignment="1">
      <alignment horizontal="center" vertical="center" wrapText="1"/>
    </xf>
    <xf numFmtId="0" fontId="20" fillId="0" borderId="75" xfId="7" applyNumberFormat="1" applyFont="1" applyBorder="1" applyAlignment="1">
      <alignment horizontal="center" vertical="center" wrapText="1"/>
    </xf>
    <xf numFmtId="0" fontId="20" fillId="0" borderId="22" xfId="7" applyNumberFormat="1" applyFont="1" applyBorder="1" applyAlignment="1">
      <alignment horizontal="center" vertical="center" wrapText="1"/>
    </xf>
    <xf numFmtId="0" fontId="20" fillId="0" borderId="54" xfId="7" applyNumberFormat="1" applyFont="1" applyBorder="1" applyAlignment="1">
      <alignment horizontal="center" vertical="center" wrapText="1"/>
    </xf>
    <xf numFmtId="0" fontId="20" fillId="0" borderId="154" xfId="7" applyNumberFormat="1" applyFont="1" applyBorder="1" applyAlignment="1">
      <alignment horizontal="center" vertical="center" wrapText="1"/>
    </xf>
    <xf numFmtId="0" fontId="20" fillId="0" borderId="104" xfId="7" applyNumberFormat="1" applyFont="1" applyBorder="1" applyAlignment="1">
      <alignment horizontal="center" vertical="center" wrapText="1"/>
    </xf>
    <xf numFmtId="0" fontId="20" fillId="0" borderId="132" xfId="7" applyNumberFormat="1" applyFont="1" applyBorder="1" applyAlignment="1">
      <alignment horizontal="center" vertical="center" wrapText="1"/>
    </xf>
    <xf numFmtId="0" fontId="20" fillId="0" borderId="106" xfId="7" applyNumberFormat="1" applyFont="1" applyBorder="1" applyAlignment="1">
      <alignment horizontal="center" vertical="center" wrapText="1"/>
    </xf>
    <xf numFmtId="0" fontId="31" fillId="8" borderId="155" xfId="7" applyNumberFormat="1" applyFont="1" applyFill="1" applyBorder="1" applyAlignment="1">
      <alignment horizontal="center" vertical="center" wrapText="1"/>
    </xf>
    <xf numFmtId="0" fontId="31" fillId="8" borderId="128" xfId="7" applyNumberFormat="1" applyFont="1" applyFill="1" applyBorder="1" applyAlignment="1">
      <alignment horizontal="center" vertical="center" wrapText="1"/>
    </xf>
    <xf numFmtId="0" fontId="20" fillId="0" borderId="116" xfId="7" applyNumberFormat="1" applyFont="1" applyBorder="1" applyAlignment="1">
      <alignment horizontal="center" vertical="center" wrapText="1"/>
    </xf>
    <xf numFmtId="0" fontId="20" fillId="0" borderId="130" xfId="7" applyNumberFormat="1" applyFont="1" applyBorder="1" applyAlignment="1">
      <alignment horizontal="center" vertical="center" wrapText="1"/>
    </xf>
    <xf numFmtId="0" fontId="20" fillId="0" borderId="124" xfId="7" applyNumberFormat="1" applyFont="1" applyBorder="1" applyAlignment="1">
      <alignment horizontal="center" vertical="center" wrapText="1"/>
    </xf>
    <xf numFmtId="0" fontId="20" fillId="0" borderId="152" xfId="7" applyNumberFormat="1" applyFont="1" applyBorder="1" applyAlignment="1">
      <alignment horizontal="center" vertical="center" wrapText="1"/>
    </xf>
    <xf numFmtId="0" fontId="20" fillId="0" borderId="151" xfId="7" applyNumberFormat="1" applyFont="1" applyBorder="1" applyAlignment="1">
      <alignment horizontal="center" vertical="center"/>
    </xf>
    <xf numFmtId="0" fontId="20" fillId="0" borderId="150" xfId="7" applyNumberFormat="1" applyFont="1" applyBorder="1" applyAlignment="1">
      <alignment horizontal="center" vertical="center"/>
    </xf>
    <xf numFmtId="0" fontId="20" fillId="0" borderId="142" xfId="7" applyNumberFormat="1" applyFont="1" applyBorder="1" applyAlignment="1">
      <alignment horizontal="center" vertical="center"/>
    </xf>
    <xf numFmtId="0" fontId="20" fillId="0" borderId="141" xfId="7" applyNumberFormat="1" applyFont="1" applyBorder="1" applyAlignment="1">
      <alignment horizontal="center" vertical="center"/>
    </xf>
    <xf numFmtId="0" fontId="20" fillId="0" borderId="140" xfId="7" applyNumberFormat="1" applyFont="1" applyBorder="1" applyAlignment="1">
      <alignment horizontal="center" vertical="center"/>
    </xf>
    <xf numFmtId="0" fontId="28" fillId="0" borderId="7" xfId="7" applyNumberFormat="1" applyFont="1" applyBorder="1" applyAlignment="1">
      <alignment horizontal="center" vertical="center" shrinkToFit="1"/>
    </xf>
    <xf numFmtId="0" fontId="28" fillId="0" borderId="5" xfId="7" applyNumberFormat="1" applyFont="1" applyBorder="1" applyAlignment="1">
      <alignment horizontal="center" vertical="center" shrinkToFit="1"/>
    </xf>
    <xf numFmtId="0" fontId="28" fillId="0" borderId="55" xfId="7" applyNumberFormat="1" applyFont="1" applyBorder="1" applyAlignment="1">
      <alignment horizontal="center" vertical="center" shrinkToFit="1"/>
    </xf>
    <xf numFmtId="0" fontId="28" fillId="0" borderId="60" xfId="7" applyNumberFormat="1" applyFont="1" applyBorder="1" applyAlignment="1">
      <alignment horizontal="center" vertical="center" shrinkToFit="1"/>
    </xf>
    <xf numFmtId="0" fontId="31" fillId="4" borderId="7" xfId="7" applyNumberFormat="1" applyFont="1" applyFill="1" applyBorder="1" applyAlignment="1">
      <alignment horizontal="center" vertical="center" shrinkToFit="1"/>
    </xf>
    <xf numFmtId="0" fontId="31" fillId="4" borderId="6" xfId="7" applyNumberFormat="1" applyFont="1" applyFill="1" applyBorder="1" applyAlignment="1">
      <alignment horizontal="center" vertical="center" shrinkToFit="1"/>
    </xf>
    <xf numFmtId="0" fontId="31" fillId="4" borderId="55" xfId="7" applyNumberFormat="1" applyFont="1" applyFill="1" applyBorder="1" applyAlignment="1">
      <alignment horizontal="center" vertical="center" shrinkToFit="1"/>
    </xf>
    <xf numFmtId="0" fontId="31" fillId="4" borderId="56" xfId="7" applyNumberFormat="1" applyFont="1" applyFill="1" applyBorder="1" applyAlignment="1">
      <alignment horizontal="center" vertical="center" shrinkToFit="1"/>
    </xf>
    <xf numFmtId="0" fontId="31" fillId="8" borderId="139" xfId="7" applyNumberFormat="1" applyFont="1" applyFill="1" applyBorder="1" applyAlignment="1">
      <alignment horizontal="center" vertical="center" wrapText="1" shrinkToFit="1"/>
    </xf>
    <xf numFmtId="0" fontId="31" fillId="8" borderId="136" xfId="7" applyNumberFormat="1" applyFont="1" applyFill="1" applyBorder="1" applyAlignment="1">
      <alignment horizontal="center" vertical="center" wrapText="1" shrinkToFit="1"/>
    </xf>
    <xf numFmtId="0" fontId="31" fillId="8" borderId="129" xfId="7" applyNumberFormat="1" applyFont="1" applyFill="1" applyBorder="1" applyAlignment="1">
      <alignment horizontal="center" vertical="center" wrapText="1" shrinkToFit="1"/>
    </xf>
    <xf numFmtId="0" fontId="31" fillId="8" borderId="114" xfId="7" applyNumberFormat="1" applyFont="1" applyFill="1" applyBorder="1" applyAlignment="1">
      <alignment horizontal="center" vertical="center" shrinkToFit="1"/>
    </xf>
    <xf numFmtId="0" fontId="31" fillId="8" borderId="131" xfId="7" applyNumberFormat="1" applyFont="1" applyFill="1" applyBorder="1" applyAlignment="1">
      <alignment horizontal="center" vertical="center" shrinkToFit="1"/>
    </xf>
    <xf numFmtId="0" fontId="31" fillId="8" borderId="125" xfId="7" applyNumberFormat="1" applyFont="1" applyFill="1" applyBorder="1" applyAlignment="1">
      <alignment horizontal="center" vertical="center" shrinkToFit="1"/>
    </xf>
    <xf numFmtId="0" fontId="31" fillId="8" borderId="116" xfId="7" applyNumberFormat="1" applyFont="1" applyFill="1" applyBorder="1" applyAlignment="1">
      <alignment horizontal="center" vertical="center" shrinkToFit="1"/>
    </xf>
    <xf numFmtId="0" fontId="31" fillId="8" borderId="130" xfId="7" applyNumberFormat="1" applyFont="1" applyFill="1" applyBorder="1" applyAlignment="1">
      <alignment horizontal="center" vertical="center" shrinkToFit="1"/>
    </xf>
    <xf numFmtId="0" fontId="31" fillId="8" borderId="124" xfId="7" applyNumberFormat="1" applyFont="1" applyFill="1" applyBorder="1" applyAlignment="1">
      <alignment horizontal="center" vertical="center" shrinkToFit="1"/>
    </xf>
    <xf numFmtId="0" fontId="31" fillId="8" borderId="104" xfId="7" applyNumberFormat="1" applyFont="1" applyFill="1" applyBorder="1" applyAlignment="1">
      <alignment horizontal="center" vertical="center" shrinkToFit="1"/>
    </xf>
    <xf numFmtId="0" fontId="31" fillId="8" borderId="132" xfId="7" applyNumberFormat="1" applyFont="1" applyFill="1" applyBorder="1" applyAlignment="1">
      <alignment horizontal="center" vertical="center" shrinkToFit="1"/>
    </xf>
    <xf numFmtId="0" fontId="31" fillId="8" borderId="106" xfId="7" applyNumberFormat="1" applyFont="1" applyFill="1" applyBorder="1" applyAlignment="1">
      <alignment horizontal="center" vertical="center" shrinkToFit="1"/>
    </xf>
    <xf numFmtId="0" fontId="31" fillId="0" borderId="104" xfId="7" applyNumberFormat="1" applyFont="1" applyBorder="1" applyAlignment="1">
      <alignment horizontal="center" vertical="center" shrinkToFit="1"/>
    </xf>
    <xf numFmtId="0" fontId="31" fillId="0" borderId="132" xfId="7" applyNumberFormat="1" applyFont="1" applyBorder="1" applyAlignment="1">
      <alignment horizontal="center" vertical="center" shrinkToFit="1"/>
    </xf>
    <xf numFmtId="0" fontId="31" fillId="0" borderId="106" xfId="7" applyNumberFormat="1" applyFont="1" applyBorder="1" applyAlignment="1">
      <alignment horizontal="center" vertical="center" shrinkToFit="1"/>
    </xf>
    <xf numFmtId="0" fontId="31" fillId="0" borderId="114" xfId="7" applyNumberFormat="1" applyFont="1" applyBorder="1" applyAlignment="1">
      <alignment horizontal="center" vertical="center" shrinkToFit="1"/>
    </xf>
    <xf numFmtId="0" fontId="31" fillId="0" borderId="131" xfId="7" applyNumberFormat="1" applyFont="1" applyBorder="1" applyAlignment="1">
      <alignment horizontal="center" vertical="center" shrinkToFit="1"/>
    </xf>
    <xf numFmtId="0" fontId="31" fillId="0" borderId="125" xfId="7" applyNumberFormat="1" applyFont="1" applyBorder="1" applyAlignment="1">
      <alignment horizontal="center" vertical="center" shrinkToFit="1"/>
    </xf>
    <xf numFmtId="0" fontId="31" fillId="8" borderId="113" xfId="7" applyNumberFormat="1" applyFont="1" applyFill="1" applyBorder="1" applyAlignment="1">
      <alignment horizontal="center" vertical="center" shrinkToFit="1"/>
    </xf>
    <xf numFmtId="0" fontId="31" fillId="8" borderId="135" xfId="7" applyNumberFormat="1" applyFont="1" applyFill="1" applyBorder="1" applyAlignment="1">
      <alignment horizontal="center" vertical="center" shrinkToFit="1"/>
    </xf>
    <xf numFmtId="0" fontId="31" fillId="8" borderId="128" xfId="7" applyNumberFormat="1" applyFont="1" applyFill="1" applyBorder="1" applyAlignment="1">
      <alignment horizontal="center" vertical="center" shrinkToFit="1"/>
    </xf>
    <xf numFmtId="0" fontId="31" fillId="0" borderId="138" xfId="7" applyNumberFormat="1" applyFont="1" applyBorder="1" applyAlignment="1">
      <alignment horizontal="center" vertical="center" shrinkToFit="1"/>
    </xf>
    <xf numFmtId="0" fontId="31" fillId="0" borderId="6" xfId="7" applyNumberFormat="1" applyFont="1" applyBorder="1" applyAlignment="1">
      <alignment horizontal="center" vertical="center" shrinkToFit="1"/>
    </xf>
    <xf numFmtId="0" fontId="31" fillId="0" borderId="36" xfId="7" applyNumberFormat="1" applyFont="1" applyBorder="1" applyAlignment="1">
      <alignment horizontal="center" vertical="center" shrinkToFit="1"/>
    </xf>
    <xf numFmtId="0" fontId="31" fillId="0" borderId="105" xfId="7" applyNumberFormat="1" applyFont="1" applyBorder="1" applyAlignment="1">
      <alignment horizontal="center" vertical="center" shrinkToFit="1"/>
    </xf>
    <xf numFmtId="0" fontId="31" fillId="0" borderId="0" xfId="7" applyNumberFormat="1" applyFont="1" applyAlignment="1">
      <alignment horizontal="center" vertical="center" shrinkToFit="1"/>
    </xf>
    <xf numFmtId="0" fontId="31" fillId="0" borderId="134" xfId="7" applyNumberFormat="1" applyFont="1" applyBorder="1" applyAlignment="1">
      <alignment horizontal="center" vertical="center" shrinkToFit="1"/>
    </xf>
    <xf numFmtId="0" fontId="31" fillId="0" borderId="127" xfId="7" applyNumberFormat="1" applyFont="1" applyBorder="1" applyAlignment="1">
      <alignment horizontal="center" vertical="center" shrinkToFit="1"/>
    </xf>
    <xf numFmtId="0" fontId="31" fillId="0" borderId="2" xfId="7" applyNumberFormat="1" applyFont="1" applyBorder="1" applyAlignment="1">
      <alignment horizontal="center" vertical="center" shrinkToFit="1"/>
    </xf>
    <xf numFmtId="0" fontId="31" fillId="0" borderId="80" xfId="7" applyNumberFormat="1" applyFont="1" applyBorder="1" applyAlignment="1">
      <alignment horizontal="center" vertical="center" shrinkToFit="1"/>
    </xf>
    <xf numFmtId="0" fontId="32" fillId="4" borderId="137" xfId="7" applyNumberFormat="1" applyFont="1" applyFill="1" applyBorder="1" applyAlignment="1">
      <alignment horizontal="center" vertical="center" wrapText="1" shrinkToFit="1"/>
    </xf>
    <xf numFmtId="0" fontId="32" fillId="4" borderId="6" xfId="7" applyNumberFormat="1" applyFont="1" applyFill="1" applyBorder="1" applyAlignment="1">
      <alignment horizontal="center" vertical="center" wrapText="1" shrinkToFit="1"/>
    </xf>
    <xf numFmtId="0" fontId="32" fillId="4" borderId="5" xfId="7" applyNumberFormat="1" applyFont="1" applyFill="1" applyBorder="1" applyAlignment="1">
      <alignment horizontal="center" vertical="center" wrapText="1" shrinkToFit="1"/>
    </xf>
    <xf numFmtId="0" fontId="32" fillId="4" borderId="133" xfId="7" applyNumberFormat="1" applyFont="1" applyFill="1" applyBorder="1" applyAlignment="1">
      <alignment horizontal="center" vertical="center" wrapText="1" shrinkToFit="1"/>
    </xf>
    <xf numFmtId="0" fontId="32" fillId="4" borderId="0" xfId="7" applyNumberFormat="1" applyFont="1" applyFill="1" applyAlignment="1">
      <alignment horizontal="center" vertical="center" wrapText="1" shrinkToFit="1"/>
    </xf>
    <xf numFmtId="0" fontId="32" fillId="4" borderId="34" xfId="7" applyNumberFormat="1" applyFont="1" applyFill="1" applyBorder="1" applyAlignment="1">
      <alignment horizontal="center" vertical="center" wrapText="1" shrinkToFit="1"/>
    </xf>
    <xf numFmtId="0" fontId="32" fillId="4" borderId="126" xfId="7" applyNumberFormat="1" applyFont="1" applyFill="1" applyBorder="1" applyAlignment="1">
      <alignment horizontal="center" vertical="center" wrapText="1" shrinkToFit="1"/>
    </xf>
    <xf numFmtId="0" fontId="32" fillId="4" borderId="2" xfId="7" applyNumberFormat="1" applyFont="1" applyFill="1" applyBorder="1" applyAlignment="1">
      <alignment horizontal="center" vertical="center" wrapText="1" shrinkToFit="1"/>
    </xf>
    <xf numFmtId="0" fontId="32" fillId="4" borderId="1" xfId="7" applyNumberFormat="1" applyFont="1" applyFill="1" applyBorder="1" applyAlignment="1">
      <alignment horizontal="center" vertical="center" wrapText="1" shrinkToFit="1"/>
    </xf>
    <xf numFmtId="0" fontId="31" fillId="4" borderId="7" xfId="7" applyNumberFormat="1" applyFont="1" applyFill="1" applyBorder="1" applyAlignment="1">
      <alignment horizontal="distributed" vertical="center" wrapText="1"/>
    </xf>
    <xf numFmtId="0" fontId="31" fillId="4" borderId="6" xfId="7" applyNumberFormat="1" applyFont="1" applyFill="1" applyBorder="1" applyAlignment="1">
      <alignment horizontal="distributed" vertical="center" wrapText="1"/>
    </xf>
    <xf numFmtId="0" fontId="31" fillId="4" borderId="5" xfId="7" applyNumberFormat="1" applyFont="1" applyFill="1" applyBorder="1" applyAlignment="1">
      <alignment horizontal="distributed" vertical="center" wrapText="1"/>
    </xf>
    <xf numFmtId="0" fontId="31" fillId="4" borderId="55" xfId="7" applyNumberFormat="1" applyFont="1" applyFill="1" applyBorder="1" applyAlignment="1">
      <alignment horizontal="distributed" vertical="center" wrapText="1"/>
    </xf>
    <xf numFmtId="0" fontId="31" fillId="4" borderId="56" xfId="7" applyNumberFormat="1" applyFont="1" applyFill="1" applyBorder="1" applyAlignment="1">
      <alignment horizontal="distributed" vertical="center" wrapText="1"/>
    </xf>
    <xf numFmtId="0" fontId="31" fillId="4" borderId="60" xfId="7" applyNumberFormat="1" applyFont="1" applyFill="1" applyBorder="1" applyAlignment="1">
      <alignment horizontal="distributed" vertical="center" wrapText="1"/>
    </xf>
    <xf numFmtId="0" fontId="47" fillId="4" borderId="7" xfId="7" applyNumberFormat="1" applyFont="1" applyFill="1" applyBorder="1" applyAlignment="1">
      <alignment horizontal="center" vertical="center" wrapText="1" shrinkToFit="1"/>
    </xf>
    <xf numFmtId="0" fontId="47" fillId="4" borderId="6" xfId="7" applyNumberFormat="1" applyFont="1" applyFill="1" applyBorder="1" applyAlignment="1">
      <alignment horizontal="center" vertical="center" wrapText="1" shrinkToFit="1"/>
    </xf>
    <xf numFmtId="0" fontId="47" fillId="4" borderId="5" xfId="7" applyNumberFormat="1" applyFont="1" applyFill="1" applyBorder="1" applyAlignment="1">
      <alignment horizontal="center" vertical="center" wrapText="1" shrinkToFit="1"/>
    </xf>
    <xf numFmtId="0" fontId="47" fillId="4" borderId="46" xfId="7" applyNumberFormat="1" applyFont="1" applyFill="1" applyBorder="1" applyAlignment="1">
      <alignment horizontal="center" vertical="center" wrapText="1" shrinkToFit="1"/>
    </xf>
    <xf numFmtId="0" fontId="47" fillId="4" borderId="0" xfId="7" applyNumberFormat="1" applyFont="1" applyFill="1" applyAlignment="1">
      <alignment horizontal="center" vertical="center" wrapText="1" shrinkToFit="1"/>
    </xf>
    <xf numFmtId="0" fontId="47" fillId="4" borderId="34" xfId="7" applyNumberFormat="1" applyFont="1" applyFill="1" applyBorder="1" applyAlignment="1">
      <alignment horizontal="center" vertical="center" wrapText="1" shrinkToFit="1"/>
    </xf>
    <xf numFmtId="0" fontId="47" fillId="4" borderId="3" xfId="7" applyNumberFormat="1" applyFont="1" applyFill="1" applyBorder="1" applyAlignment="1">
      <alignment horizontal="center" vertical="center" wrapText="1" shrinkToFit="1"/>
    </xf>
    <xf numFmtId="0" fontId="47" fillId="4" borderId="2" xfId="7" applyNumberFormat="1" applyFont="1" applyFill="1" applyBorder="1" applyAlignment="1">
      <alignment horizontal="center" vertical="center" wrapText="1" shrinkToFit="1"/>
    </xf>
    <xf numFmtId="0" fontId="47" fillId="4" borderId="1" xfId="7" applyNumberFormat="1" applyFont="1" applyFill="1" applyBorder="1" applyAlignment="1">
      <alignment horizontal="center" vertical="center" wrapText="1" shrinkToFit="1"/>
    </xf>
    <xf numFmtId="0" fontId="31" fillId="0" borderId="116" xfId="7" applyNumberFormat="1" applyFont="1" applyBorder="1" applyAlignment="1">
      <alignment horizontal="center" vertical="center" shrinkToFit="1"/>
    </xf>
    <xf numFmtId="0" fontId="31" fillId="0" borderId="130" xfId="7" applyNumberFormat="1" applyFont="1" applyBorder="1" applyAlignment="1">
      <alignment horizontal="center" vertical="center" shrinkToFit="1"/>
    </xf>
    <xf numFmtId="0" fontId="31" fillId="0" borderId="124" xfId="7" applyNumberFormat="1" applyFont="1" applyBorder="1" applyAlignment="1">
      <alignment horizontal="center" vertical="center" shrinkToFit="1"/>
    </xf>
    <xf numFmtId="0" fontId="28" fillId="0" borderId="58" xfId="7" applyNumberFormat="1" applyFont="1" applyBorder="1" applyAlignment="1">
      <alignment horizontal="center" vertical="center" shrinkToFit="1"/>
    </xf>
    <xf numFmtId="0" fontId="28" fillId="0" borderId="61" xfId="7" applyNumberFormat="1" applyFont="1" applyBorder="1" applyAlignment="1">
      <alignment horizontal="center" vertical="center" shrinkToFit="1"/>
    </xf>
    <xf numFmtId="0" fontId="28" fillId="0" borderId="3" xfId="7" applyNumberFormat="1" applyFont="1" applyBorder="1" applyAlignment="1">
      <alignment horizontal="center" vertical="center" shrinkToFit="1"/>
    </xf>
    <xf numFmtId="0" fontId="28" fillId="0" borderId="1" xfId="7" applyNumberFormat="1" applyFont="1" applyBorder="1" applyAlignment="1">
      <alignment horizontal="center" vertical="center" shrinkToFit="1"/>
    </xf>
    <xf numFmtId="0" fontId="31" fillId="4" borderId="46" xfId="7" applyNumberFormat="1" applyFont="1" applyFill="1" applyBorder="1" applyAlignment="1">
      <alignment horizontal="center" vertical="center" shrinkToFit="1"/>
    </xf>
    <xf numFmtId="0" fontId="31" fillId="4" borderId="0" xfId="7" applyNumberFormat="1" applyFont="1" applyFill="1" applyAlignment="1">
      <alignment horizontal="center" vertical="center" shrinkToFit="1"/>
    </xf>
    <xf numFmtId="0" fontId="31" fillId="4" borderId="3" xfId="7" applyNumberFormat="1" applyFont="1" applyFill="1" applyBorder="1" applyAlignment="1">
      <alignment horizontal="center" vertical="center" shrinkToFit="1"/>
    </xf>
    <xf numFmtId="0" fontId="31" fillId="4" borderId="2" xfId="7" applyNumberFormat="1" applyFont="1" applyFill="1" applyBorder="1" applyAlignment="1">
      <alignment horizontal="center" vertical="center" shrinkToFit="1"/>
    </xf>
    <xf numFmtId="0" fontId="32" fillId="4" borderId="58" xfId="7" applyNumberFormat="1" applyFont="1" applyFill="1" applyBorder="1" applyAlignment="1">
      <alignment horizontal="center" vertical="center"/>
    </xf>
    <xf numFmtId="0" fontId="32" fillId="4" borderId="59" xfId="7" applyNumberFormat="1" applyFont="1" applyFill="1" applyBorder="1" applyAlignment="1">
      <alignment horizontal="center" vertical="center"/>
    </xf>
    <xf numFmtId="0" fontId="32" fillId="4" borderId="3" xfId="7" applyNumberFormat="1" applyFont="1" applyFill="1" applyBorder="1" applyAlignment="1">
      <alignment horizontal="center" vertical="center"/>
    </xf>
    <xf numFmtId="0" fontId="32" fillId="4" borderId="2" xfId="7" applyNumberFormat="1" applyFont="1" applyFill="1" applyBorder="1" applyAlignment="1">
      <alignment horizontal="center" vertical="center"/>
    </xf>
    <xf numFmtId="0" fontId="28" fillId="0" borderId="46" xfId="7" applyNumberFormat="1" applyFont="1" applyBorder="1" applyAlignment="1">
      <alignment horizontal="center" vertical="center" shrinkToFit="1"/>
    </xf>
    <xf numFmtId="0" fontId="28" fillId="0" borderId="34" xfId="7" applyNumberFormat="1" applyFont="1" applyBorder="1" applyAlignment="1">
      <alignment horizontal="center" vertical="center" shrinkToFit="1"/>
    </xf>
    <xf numFmtId="0" fontId="31" fillId="0" borderId="23" xfId="7" applyNumberFormat="1" applyFont="1" applyBorder="1" applyAlignment="1">
      <alignment horizontal="center" vertical="center" shrinkToFit="1"/>
    </xf>
    <xf numFmtId="0" fontId="31" fillId="0" borderId="21" xfId="7" applyNumberFormat="1" applyFont="1" applyBorder="1" applyAlignment="1">
      <alignment horizontal="center" vertical="center" shrinkToFit="1"/>
    </xf>
    <xf numFmtId="0" fontId="31" fillId="0" borderId="5" xfId="7" applyNumberFormat="1" applyFont="1" applyBorder="1" applyAlignment="1">
      <alignment horizontal="center" vertical="center" shrinkToFit="1"/>
    </xf>
    <xf numFmtId="0" fontId="31" fillId="0" borderId="7" xfId="7" applyNumberFormat="1" applyFont="1" applyBorder="1" applyAlignment="1">
      <alignment horizontal="center" vertical="center" shrinkToFit="1"/>
    </xf>
    <xf numFmtId="0" fontId="31" fillId="0" borderId="112" xfId="7" applyNumberFormat="1" applyFont="1" applyBorder="1" applyAlignment="1">
      <alignment horizontal="center" vertical="center" shrinkToFit="1"/>
    </xf>
    <xf numFmtId="0" fontId="31" fillId="0" borderId="9" xfId="7" applyNumberFormat="1" applyFont="1" applyBorder="1" applyAlignment="1">
      <alignment horizontal="center" vertical="center" shrinkToFit="1"/>
    </xf>
    <xf numFmtId="0" fontId="20" fillId="0" borderId="9" xfId="7" applyNumberFormat="1" applyFont="1" applyBorder="1" applyAlignment="1">
      <alignment horizontal="center" vertical="center" shrinkToFit="1"/>
    </xf>
    <xf numFmtId="0" fontId="31" fillId="0" borderId="22" xfId="7" applyNumberFormat="1" applyFont="1" applyBorder="1" applyAlignment="1">
      <alignment horizontal="center" vertical="center" shrinkToFit="1"/>
    </xf>
    <xf numFmtId="0" fontId="20" fillId="8" borderId="111" xfId="7" applyNumberFormat="1" applyFont="1" applyFill="1" applyBorder="1" applyAlignment="1">
      <alignment horizontal="center" vertical="center" wrapText="1"/>
    </xf>
    <xf numFmtId="0" fontId="20" fillId="8" borderId="96" xfId="7" applyNumberFormat="1" applyFont="1" applyFill="1" applyBorder="1" applyAlignment="1">
      <alignment horizontal="center" vertical="center" wrapText="1"/>
    </xf>
    <xf numFmtId="0" fontId="20" fillId="8" borderId="110" xfId="7" applyNumberFormat="1" applyFont="1" applyFill="1" applyBorder="1" applyAlignment="1">
      <alignment horizontal="center" vertical="center" wrapText="1"/>
    </xf>
    <xf numFmtId="0" fontId="20" fillId="8" borderId="105" xfId="7" applyNumberFormat="1" applyFont="1" applyFill="1" applyBorder="1" applyAlignment="1">
      <alignment horizontal="center" vertical="center" wrapText="1"/>
    </xf>
    <xf numFmtId="0" fontId="20" fillId="8" borderId="0" xfId="7" applyNumberFormat="1" applyFont="1" applyFill="1" applyAlignment="1">
      <alignment horizontal="center" vertical="center" wrapText="1"/>
    </xf>
    <xf numFmtId="0" fontId="20" fillId="8" borderId="34" xfId="7" applyNumberFormat="1" applyFont="1" applyFill="1" applyBorder="1" applyAlignment="1">
      <alignment horizontal="center" vertical="center" wrapText="1"/>
    </xf>
    <xf numFmtId="0" fontId="20" fillId="8" borderId="103" xfId="7" applyNumberFormat="1" applyFont="1" applyFill="1" applyBorder="1" applyAlignment="1">
      <alignment horizontal="center" vertical="center" wrapText="1"/>
    </xf>
    <xf numFmtId="0" fontId="20" fillId="8" borderId="100" xfId="7" applyNumberFormat="1" applyFont="1" applyFill="1" applyBorder="1" applyAlignment="1">
      <alignment horizontal="center" vertical="center" wrapText="1"/>
    </xf>
    <xf numFmtId="0" fontId="20" fillId="8" borderId="102" xfId="7" applyNumberFormat="1" applyFont="1" applyFill="1" applyBorder="1" applyAlignment="1">
      <alignment horizontal="center" vertical="center" wrapText="1"/>
    </xf>
    <xf numFmtId="0" fontId="20" fillId="8" borderId="109" xfId="7" applyNumberFormat="1" applyFont="1" applyFill="1" applyBorder="1" applyAlignment="1">
      <alignment horizontal="center" vertical="center"/>
    </xf>
    <xf numFmtId="0" fontId="20" fillId="8" borderId="106" xfId="7" applyNumberFormat="1" applyFont="1" applyFill="1" applyBorder="1" applyAlignment="1">
      <alignment horizontal="center" vertical="center"/>
    </xf>
    <xf numFmtId="0" fontId="20" fillId="8" borderId="108" xfId="7" applyNumberFormat="1" applyFont="1" applyFill="1" applyBorder="1" applyAlignment="1">
      <alignment horizontal="center" vertical="center"/>
    </xf>
    <xf numFmtId="0" fontId="20" fillId="8" borderId="107"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xf>
    <xf numFmtId="176" fontId="20" fillId="8" borderId="2" xfId="7" applyNumberFormat="1" applyFont="1" applyFill="1" applyBorder="1" applyAlignment="1">
      <alignment horizontal="center" vertical="center"/>
    </xf>
    <xf numFmtId="0" fontId="20" fillId="8" borderId="96" xfId="7" applyNumberFormat="1" applyFont="1" applyFill="1" applyBorder="1" applyAlignment="1">
      <alignment horizontal="center" vertical="center"/>
    </xf>
    <xf numFmtId="0" fontId="20" fillId="8" borderId="2"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shrinkToFit="1"/>
    </xf>
    <xf numFmtId="176" fontId="20" fillId="8" borderId="2" xfId="7" applyNumberFormat="1" applyFont="1" applyFill="1" applyBorder="1" applyAlignment="1">
      <alignment horizontal="center" vertical="center" shrinkToFit="1"/>
    </xf>
    <xf numFmtId="0" fontId="20" fillId="8" borderId="110" xfId="7" applyNumberFormat="1" applyFont="1" applyFill="1" applyBorder="1" applyAlignment="1">
      <alignment horizontal="center" vertical="center"/>
    </xf>
    <xf numFmtId="0" fontId="20" fillId="8" borderId="1" xfId="7" applyNumberFormat="1" applyFont="1" applyFill="1" applyBorder="1" applyAlignment="1">
      <alignment horizontal="center" vertical="center"/>
    </xf>
    <xf numFmtId="0" fontId="20" fillId="8" borderId="95" xfId="7" applyNumberFormat="1" applyFont="1" applyFill="1" applyBorder="1" applyAlignment="1">
      <alignment horizontal="center" vertical="center"/>
    </xf>
    <xf numFmtId="0" fontId="20" fillId="8" borderId="91" xfId="7" applyNumberFormat="1" applyFont="1" applyFill="1" applyBorder="1" applyAlignment="1">
      <alignment horizontal="center" vertical="center"/>
    </xf>
    <xf numFmtId="0" fontId="20" fillId="8" borderId="104" xfId="7" applyNumberFormat="1" applyFont="1" applyFill="1" applyBorder="1" applyAlignment="1">
      <alignment horizontal="center" vertical="center"/>
    </xf>
    <xf numFmtId="0"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shrinkToFit="1"/>
    </xf>
    <xf numFmtId="0" fontId="20" fillId="8" borderId="92" xfId="7" applyNumberFormat="1" applyFont="1" applyFill="1" applyBorder="1" applyAlignment="1">
      <alignment horizontal="center" vertical="center"/>
    </xf>
    <xf numFmtId="0" fontId="20" fillId="8" borderId="101" xfId="7" applyNumberFormat="1" applyFont="1" applyFill="1" applyBorder="1" applyAlignment="1">
      <alignment horizontal="center" vertical="center"/>
    </xf>
    <xf numFmtId="0"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shrinkToFit="1"/>
    </xf>
    <xf numFmtId="0" fontId="20" fillId="8" borderId="5" xfId="7" applyNumberFormat="1" applyFont="1" applyFill="1" applyBorder="1" applyAlignment="1">
      <alignment horizontal="center" vertical="center"/>
    </xf>
    <xf numFmtId="0" fontId="20" fillId="8" borderId="102" xfId="7" applyNumberFormat="1" applyFont="1" applyFill="1" applyBorder="1" applyAlignment="1">
      <alignment horizontal="center" vertical="center"/>
    </xf>
    <xf numFmtId="0" fontId="20" fillId="8" borderId="99" xfId="7" applyNumberFormat="1" applyFont="1" applyFill="1" applyBorder="1" applyAlignment="1">
      <alignment horizontal="center"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2" xfId="7" applyNumberFormat="1" applyFont="1" applyBorder="1" applyAlignment="1">
      <alignment horizontal="left" vertical="center"/>
    </xf>
    <xf numFmtId="0" fontId="31" fillId="9" borderId="7" xfId="7" applyNumberFormat="1" applyFont="1" applyFill="1" applyBorder="1" applyAlignment="1">
      <alignment horizontal="center" vertical="center" wrapText="1"/>
    </xf>
    <xf numFmtId="0" fontId="31" fillId="9" borderId="6" xfId="7" applyNumberFormat="1" applyFont="1" applyFill="1" applyBorder="1" applyAlignment="1">
      <alignment horizontal="center" vertical="center" wrapText="1"/>
    </xf>
    <xf numFmtId="0" fontId="31" fillId="9" borderId="5" xfId="7" applyNumberFormat="1" applyFont="1" applyFill="1" applyBorder="1" applyAlignment="1">
      <alignment horizontal="center" vertical="center" wrapText="1"/>
    </xf>
    <xf numFmtId="0" fontId="31" fillId="9" borderId="46" xfId="7" applyNumberFormat="1" applyFont="1" applyFill="1" applyBorder="1" applyAlignment="1">
      <alignment horizontal="center" vertical="center" wrapText="1"/>
    </xf>
    <xf numFmtId="0" fontId="31" fillId="9" borderId="0" xfId="7" applyNumberFormat="1" applyFont="1" applyFill="1" applyAlignment="1">
      <alignment horizontal="center" vertical="center" wrapText="1"/>
    </xf>
    <xf numFmtId="0" fontId="31" fillId="9" borderId="3" xfId="7" applyNumberFormat="1" applyFont="1" applyFill="1" applyBorder="1" applyAlignment="1">
      <alignment horizontal="center" vertical="center" wrapText="1"/>
    </xf>
    <xf numFmtId="0" fontId="31" fillId="9" borderId="2" xfId="7" applyNumberFormat="1" applyFont="1" applyFill="1" applyBorder="1" applyAlignment="1">
      <alignment horizontal="center" vertical="center" wrapText="1"/>
    </xf>
    <xf numFmtId="0" fontId="31" fillId="9" borderId="12" xfId="7" applyNumberFormat="1" applyFont="1" applyFill="1" applyBorder="1" applyAlignment="1">
      <alignment horizontal="center" vertical="center"/>
    </xf>
    <xf numFmtId="0" fontId="31" fillId="9" borderId="11" xfId="7" applyNumberFormat="1" applyFont="1" applyFill="1" applyBorder="1" applyAlignment="1">
      <alignment horizontal="center" vertical="center"/>
    </xf>
    <xf numFmtId="0" fontId="31" fillId="9" borderId="16" xfId="7" applyNumberFormat="1" applyFont="1" applyFill="1" applyBorder="1" applyAlignment="1">
      <alignment horizontal="center" vertical="center"/>
    </xf>
    <xf numFmtId="0" fontId="31" fillId="9" borderId="4" xfId="7" applyNumberFormat="1" applyFont="1" applyFill="1" applyBorder="1" applyAlignment="1">
      <alignment horizontal="center" vertical="center" wrapText="1"/>
    </xf>
    <xf numFmtId="0" fontId="31" fillId="9" borderId="23" xfId="7" applyNumberFormat="1" applyFont="1" applyFill="1" applyBorder="1" applyAlignment="1">
      <alignment horizontal="center" vertical="center" wrapText="1"/>
    </xf>
    <xf numFmtId="0" fontId="31" fillId="9" borderId="75" xfId="7" applyNumberFormat="1" applyFont="1" applyFill="1" applyBorder="1" applyAlignment="1">
      <alignment horizontal="center" vertical="center" wrapText="1"/>
    </xf>
    <xf numFmtId="0" fontId="31" fillId="9" borderId="22" xfId="7" applyNumberFormat="1" applyFont="1" applyFill="1" applyBorder="1" applyAlignment="1">
      <alignment horizontal="center" vertical="center" wrapText="1"/>
    </xf>
    <xf numFmtId="0" fontId="32" fillId="9" borderId="54" xfId="7" applyNumberFormat="1" applyFont="1" applyFill="1" applyBorder="1" applyAlignment="1">
      <alignment horizontal="center" vertical="center" wrapText="1"/>
    </xf>
    <xf numFmtId="0" fontId="32" fillId="9" borderId="154" xfId="7" applyNumberFormat="1" applyFont="1" applyFill="1" applyBorder="1" applyAlignment="1">
      <alignment horizontal="center" vertical="center" wrapText="1"/>
    </xf>
    <xf numFmtId="0" fontId="31" fillId="9" borderId="21" xfId="7" applyNumberFormat="1" applyFont="1" applyFill="1" applyBorder="1" applyAlignment="1">
      <alignment horizontal="center" vertical="center" wrapText="1"/>
    </xf>
    <xf numFmtId="0" fontId="31" fillId="0" borderId="182" xfId="7" applyNumberFormat="1" applyFont="1" applyBorder="1" applyAlignment="1">
      <alignment horizontal="center" vertical="center" wrapText="1"/>
    </xf>
    <xf numFmtId="0" fontId="31" fillId="0" borderId="125" xfId="7" applyNumberFormat="1" applyFont="1" applyBorder="1" applyAlignment="1">
      <alignment horizontal="center" vertical="center" wrapText="1"/>
    </xf>
    <xf numFmtId="0" fontId="31" fillId="0" borderId="186" xfId="7" applyNumberFormat="1" applyFont="1" applyBorder="1" applyAlignment="1">
      <alignment horizontal="center" vertical="center" wrapText="1"/>
    </xf>
    <xf numFmtId="0" fontId="31" fillId="0" borderId="107" xfId="7" applyNumberFormat="1" applyFont="1" applyBorder="1" applyAlignment="1">
      <alignment horizontal="center" vertical="center" wrapText="1"/>
    </xf>
    <xf numFmtId="0" fontId="31" fillId="0" borderId="185" xfId="7" applyNumberFormat="1" applyFont="1" applyBorder="1" applyAlignment="1">
      <alignment horizontal="center" vertical="center" wrapText="1"/>
    </xf>
    <xf numFmtId="0" fontId="31" fillId="0" borderId="106" xfId="7" applyNumberFormat="1" applyFont="1" applyBorder="1" applyAlignment="1">
      <alignment horizontal="center" vertical="center" wrapText="1"/>
    </xf>
    <xf numFmtId="0" fontId="31" fillId="0" borderId="184" xfId="7" applyNumberFormat="1" applyFont="1" applyBorder="1" applyAlignment="1">
      <alignment horizontal="center" vertical="center" wrapText="1"/>
    </xf>
    <xf numFmtId="0" fontId="31" fillId="0" borderId="124" xfId="7" applyNumberFormat="1" applyFont="1" applyBorder="1" applyAlignment="1">
      <alignment horizontal="center" vertical="center" wrapText="1"/>
    </xf>
    <xf numFmtId="0" fontId="31" fillId="0" borderId="187" xfId="7" applyNumberFormat="1" applyFont="1" applyBorder="1" applyAlignment="1">
      <alignment horizontal="center" vertical="center" wrapText="1"/>
    </xf>
    <xf numFmtId="0" fontId="31" fillId="0" borderId="175" xfId="7" applyNumberFormat="1" applyFont="1" applyBorder="1" applyAlignment="1">
      <alignment horizontal="center" vertical="center" wrapText="1"/>
    </xf>
    <xf numFmtId="0" fontId="31" fillId="0" borderId="183" xfId="7" applyNumberFormat="1" applyFont="1" applyBorder="1" applyAlignment="1">
      <alignment horizontal="center" vertical="center" wrapText="1"/>
    </xf>
    <xf numFmtId="0" fontId="31" fillId="0" borderId="153" xfId="7" applyNumberFormat="1" applyFont="1" applyBorder="1" applyAlignment="1">
      <alignment horizontal="center" vertical="center" wrapText="1"/>
    </xf>
    <xf numFmtId="0" fontId="31" fillId="0" borderId="146" xfId="7" applyNumberFormat="1" applyFont="1" applyBorder="1" applyAlignment="1">
      <alignment horizontal="center" vertical="center" wrapText="1"/>
    </xf>
    <xf numFmtId="0" fontId="31" fillId="0" borderId="144" xfId="7" applyNumberFormat="1" applyFont="1" applyBorder="1" applyAlignment="1">
      <alignment horizontal="center" vertical="center" wrapText="1"/>
    </xf>
    <xf numFmtId="0" fontId="31" fillId="0" borderId="144" xfId="7" applyNumberFormat="1" applyFont="1" applyBorder="1" applyAlignment="1">
      <alignment horizontal="center" vertical="center"/>
    </xf>
    <xf numFmtId="0" fontId="31" fillId="0" borderId="144" xfId="7" applyNumberFormat="1" applyFont="1" applyBorder="1" applyAlignment="1">
      <alignment horizontal="center" vertical="center" shrinkToFit="1"/>
    </xf>
    <xf numFmtId="0" fontId="31" fillId="0" borderId="54" xfId="7" applyNumberFormat="1" applyFont="1" applyBorder="1" applyAlignment="1">
      <alignment horizontal="center" vertical="center" shrinkToFit="1"/>
    </xf>
    <xf numFmtId="0" fontId="31" fillId="0" borderId="178" xfId="7" applyNumberFormat="1" applyFont="1" applyBorder="1" applyAlignment="1">
      <alignment horizontal="center" vertical="center" shrinkToFit="1"/>
    </xf>
    <xf numFmtId="0" fontId="31" fillId="0" borderId="180" xfId="7" applyNumberFormat="1" applyFont="1" applyBorder="1" applyAlignment="1">
      <alignment horizontal="center" vertical="center" wrapText="1" shrinkToFit="1"/>
    </xf>
    <xf numFmtId="0" fontId="31" fillId="0" borderId="180" xfId="7" applyNumberFormat="1" applyFont="1" applyBorder="1" applyAlignment="1">
      <alignment horizontal="center" vertical="center" shrinkToFit="1"/>
    </xf>
    <xf numFmtId="0" fontId="47" fillId="0" borderId="7" xfId="7" applyNumberFormat="1" applyFont="1" applyBorder="1" applyAlignment="1">
      <alignment horizontal="left" vertical="center" wrapText="1" shrinkToFit="1"/>
    </xf>
    <xf numFmtId="0" fontId="47" fillId="0" borderId="6" xfId="7" applyNumberFormat="1" applyFont="1" applyBorder="1" applyAlignment="1">
      <alignment horizontal="left" vertical="center" wrapText="1" shrinkToFit="1"/>
    </xf>
    <xf numFmtId="0" fontId="47" fillId="0" borderId="5" xfId="7" applyNumberFormat="1" applyFont="1" applyBorder="1" applyAlignment="1">
      <alignment horizontal="left" vertical="center" wrapText="1" shrinkToFit="1"/>
    </xf>
    <xf numFmtId="0" fontId="47" fillId="0" borderId="3" xfId="7" applyNumberFormat="1" applyFont="1" applyBorder="1" applyAlignment="1">
      <alignment horizontal="left" vertical="center" wrapText="1" shrinkToFit="1"/>
    </xf>
    <xf numFmtId="0" fontId="47" fillId="0" borderId="2" xfId="7" applyNumberFormat="1" applyFont="1" applyBorder="1" applyAlignment="1">
      <alignment horizontal="left" vertical="center" wrapText="1" shrinkToFit="1"/>
    </xf>
    <xf numFmtId="0" fontId="47" fillId="0" borderId="1" xfId="7" applyNumberFormat="1" applyFont="1" applyBorder="1" applyAlignment="1">
      <alignment horizontal="left" vertical="center" wrapText="1" shrinkToFit="1"/>
    </xf>
    <xf numFmtId="0" fontId="31" fillId="0" borderId="147" xfId="7" applyNumberFormat="1" applyFont="1" applyBorder="1" applyAlignment="1">
      <alignment horizontal="center" vertical="center" shrinkToFit="1"/>
    </xf>
    <xf numFmtId="0" fontId="31" fillId="0" borderId="148" xfId="7" applyNumberFormat="1" applyFont="1" applyBorder="1" applyAlignment="1">
      <alignment horizontal="center" vertical="center" shrinkToFit="1"/>
    </xf>
    <xf numFmtId="0" fontId="31" fillId="0" borderId="181" xfId="7" applyNumberFormat="1" applyFont="1" applyBorder="1" applyAlignment="1">
      <alignment horizontal="center" vertical="center" wrapText="1"/>
    </xf>
    <xf numFmtId="0" fontId="31" fillId="0" borderId="174" xfId="7" applyNumberFormat="1" applyFont="1" applyBorder="1" applyAlignment="1">
      <alignment horizontal="center" vertical="center" wrapText="1"/>
    </xf>
    <xf numFmtId="0" fontId="31" fillId="0" borderId="147" xfId="7" applyNumberFormat="1" applyFont="1" applyBorder="1" applyAlignment="1">
      <alignment horizontal="center" vertical="center" wrapText="1"/>
    </xf>
    <xf numFmtId="0" fontId="31" fillId="0" borderId="146" xfId="7" applyNumberFormat="1" applyFont="1" applyBorder="1" applyAlignment="1">
      <alignment horizontal="center" vertical="center" shrinkToFit="1"/>
    </xf>
    <xf numFmtId="0" fontId="32" fillId="9" borderId="152" xfId="7" applyNumberFormat="1" applyFont="1" applyFill="1" applyBorder="1" applyAlignment="1">
      <alignment horizontal="center" vertical="center" wrapText="1"/>
    </xf>
    <xf numFmtId="0" fontId="32" fillId="9" borderId="151" xfId="7" applyNumberFormat="1" applyFont="1" applyFill="1" applyBorder="1" applyAlignment="1">
      <alignment horizontal="center" vertical="center"/>
    </xf>
    <xf numFmtId="0" fontId="32" fillId="9" borderId="150" xfId="7" applyNumberFormat="1" applyFont="1" applyFill="1" applyBorder="1" applyAlignment="1">
      <alignment horizontal="center" vertical="center"/>
    </xf>
    <xf numFmtId="0" fontId="32" fillId="9" borderId="142" xfId="7" applyNumberFormat="1" applyFont="1" applyFill="1" applyBorder="1" applyAlignment="1">
      <alignment horizontal="center" vertical="center"/>
    </xf>
    <xf numFmtId="0" fontId="32" fillId="9" borderId="141" xfId="7" applyNumberFormat="1" applyFont="1" applyFill="1" applyBorder="1" applyAlignment="1">
      <alignment horizontal="center" vertical="center"/>
    </xf>
    <xf numFmtId="0" fontId="32" fillId="9" borderId="140" xfId="7" applyNumberFormat="1" applyFont="1" applyFill="1" applyBorder="1" applyAlignment="1">
      <alignment horizontal="center" vertical="center"/>
    </xf>
    <xf numFmtId="0" fontId="31" fillId="0" borderId="57" xfId="7" applyNumberFormat="1" applyFont="1" applyBorder="1" applyAlignment="1">
      <alignment horizontal="center" vertical="center" shrinkToFit="1"/>
    </xf>
    <xf numFmtId="0" fontId="31" fillId="0" borderId="142" xfId="7" applyNumberFormat="1" applyFont="1" applyBorder="1" applyAlignment="1">
      <alignment horizontal="center" vertical="center" shrinkToFit="1"/>
    </xf>
    <xf numFmtId="0" fontId="55" fillId="0" borderId="57" xfId="7" applyFont="1" applyBorder="1" applyAlignment="1">
      <alignment horizontal="distributed" vertical="center" shrinkToFit="1"/>
    </xf>
    <xf numFmtId="0" fontId="31" fillId="0" borderId="179" xfId="7" applyNumberFormat="1" applyFont="1" applyBorder="1" applyAlignment="1">
      <alignment horizontal="center" vertical="center" shrinkToFit="1"/>
    </xf>
    <xf numFmtId="0" fontId="31" fillId="0" borderId="75" xfId="7" applyNumberFormat="1" applyFont="1" applyBorder="1" applyAlignment="1">
      <alignment horizontal="center" vertical="center" shrinkToFit="1"/>
    </xf>
    <xf numFmtId="0" fontId="32" fillId="0" borderId="22" xfId="7" applyNumberFormat="1" applyFont="1" applyBorder="1" applyAlignment="1">
      <alignment horizontal="center" vertical="center" shrinkToFit="1"/>
    </xf>
    <xf numFmtId="0" fontId="32" fillId="0" borderId="4" xfId="7" applyNumberFormat="1" applyFont="1" applyBorder="1" applyAlignment="1">
      <alignment horizontal="center" vertical="center" shrinkToFit="1"/>
    </xf>
    <xf numFmtId="0" fontId="54" fillId="0" borderId="54" xfId="7" applyFont="1" applyBorder="1" applyAlignment="1">
      <alignment horizontal="distributed" vertical="center" shrinkToFit="1"/>
    </xf>
    <xf numFmtId="0" fontId="31" fillId="0" borderId="145" xfId="7" applyNumberFormat="1" applyFont="1" applyBorder="1" applyAlignment="1">
      <alignment horizontal="center" vertical="center" shrinkToFit="1"/>
    </xf>
    <xf numFmtId="0" fontId="47" fillId="0" borderId="7" xfId="7" applyNumberFormat="1" applyFont="1" applyBorder="1" applyAlignment="1">
      <alignment horizontal="center" vertical="center" wrapText="1" shrinkToFit="1"/>
    </xf>
    <xf numFmtId="0" fontId="47" fillId="0" borderId="6" xfId="7" applyNumberFormat="1" applyFont="1" applyBorder="1" applyAlignment="1">
      <alignment horizontal="center" vertical="center" wrapText="1" shrinkToFit="1"/>
    </xf>
    <xf numFmtId="0" fontId="47" fillId="0" borderId="5" xfId="7" applyNumberFormat="1" applyFont="1" applyBorder="1" applyAlignment="1">
      <alignment horizontal="center" vertical="center" wrapText="1" shrinkToFit="1"/>
    </xf>
    <xf numFmtId="0" fontId="47" fillId="0" borderId="3" xfId="7" applyNumberFormat="1" applyFont="1" applyBorder="1" applyAlignment="1">
      <alignment horizontal="center" vertical="center" wrapText="1" shrinkToFit="1"/>
    </xf>
    <xf numFmtId="0" fontId="47" fillId="0" borderId="2" xfId="7" applyNumberFormat="1" applyFont="1" applyBorder="1" applyAlignment="1">
      <alignment horizontal="center" vertical="center" wrapText="1" shrinkToFit="1"/>
    </xf>
    <xf numFmtId="0" fontId="47" fillId="0" borderId="1" xfId="7" applyNumberFormat="1" applyFont="1" applyBorder="1" applyAlignment="1">
      <alignment horizontal="center" vertical="center" wrapText="1" shrinkToFit="1"/>
    </xf>
    <xf numFmtId="0" fontId="31" fillId="0" borderId="115" xfId="7" applyNumberFormat="1" applyFont="1" applyBorder="1" applyAlignment="1">
      <alignment horizontal="center" vertical="center" shrinkToFit="1"/>
    </xf>
    <xf numFmtId="0" fontId="31" fillId="0" borderId="153" xfId="7" applyNumberFormat="1" applyFont="1" applyBorder="1" applyAlignment="1">
      <alignment horizontal="center" vertical="center" shrinkToFit="1"/>
    </xf>
    <xf numFmtId="0" fontId="31" fillId="0" borderId="177" xfId="7" applyNumberFormat="1" applyFont="1" applyBorder="1" applyAlignment="1">
      <alignment horizontal="center" vertical="center" shrinkToFit="1"/>
    </xf>
    <xf numFmtId="0" fontId="31" fillId="0" borderId="175" xfId="7" applyNumberFormat="1" applyFont="1" applyBorder="1" applyAlignment="1">
      <alignment horizontal="center" vertical="center" shrinkToFit="1"/>
    </xf>
    <xf numFmtId="0" fontId="31" fillId="0" borderId="176" xfId="7" applyNumberFormat="1" applyFont="1" applyBorder="1" applyAlignment="1">
      <alignment horizontal="center" vertical="center" shrinkToFit="1"/>
    </xf>
    <xf numFmtId="0" fontId="31" fillId="0" borderId="174" xfId="7" applyNumberFormat="1" applyFont="1" applyBorder="1" applyAlignment="1">
      <alignment horizontal="center" vertical="center" shrinkToFit="1"/>
    </xf>
    <xf numFmtId="0" fontId="53" fillId="0" borderId="0" xfId="7" applyNumberFormat="1" applyFont="1" applyAlignment="1">
      <alignment horizontal="left" vertical="center" wrapText="1"/>
    </xf>
    <xf numFmtId="0" fontId="53" fillId="0" borderId="34" xfId="7" applyNumberFormat="1" applyFont="1" applyBorder="1" applyAlignment="1">
      <alignment horizontal="left" vertical="center" wrapText="1"/>
    </xf>
    <xf numFmtId="0" fontId="51" fillId="0" borderId="43" xfId="7" applyNumberFormat="1" applyFont="1" applyBorder="1" applyAlignment="1">
      <alignment horizontal="center" vertical="center" wrapText="1"/>
    </xf>
    <xf numFmtId="0" fontId="51" fillId="0" borderId="42" xfId="7" applyNumberFormat="1" applyFont="1" applyBorder="1" applyAlignment="1">
      <alignment horizontal="center" vertical="center" wrapText="1"/>
    </xf>
    <xf numFmtId="0" fontId="51" fillId="0" borderId="44" xfId="7" applyNumberFormat="1" applyFont="1" applyBorder="1" applyAlignment="1">
      <alignment horizontal="center" vertical="center" wrapText="1"/>
    </xf>
    <xf numFmtId="0" fontId="51" fillId="0" borderId="46" xfId="7" applyNumberFormat="1" applyFont="1" applyBorder="1" applyAlignment="1">
      <alignment horizontal="center" vertical="center" wrapText="1"/>
    </xf>
    <xf numFmtId="0" fontId="51" fillId="0" borderId="0" xfId="7" applyNumberFormat="1" applyFont="1" applyAlignment="1">
      <alignment horizontal="center" vertical="center" wrapText="1"/>
    </xf>
    <xf numFmtId="0" fontId="51" fillId="0" borderId="34" xfId="7" applyNumberFormat="1" applyFont="1" applyBorder="1" applyAlignment="1">
      <alignment horizontal="center" vertical="center" wrapText="1"/>
    </xf>
    <xf numFmtId="0" fontId="51" fillId="0" borderId="3" xfId="7" applyNumberFormat="1" applyFont="1" applyBorder="1" applyAlignment="1">
      <alignment horizontal="center" vertical="center" wrapText="1"/>
    </xf>
    <xf numFmtId="0" fontId="51" fillId="0" borderId="2" xfId="7" applyNumberFormat="1" applyFont="1" applyBorder="1" applyAlignment="1">
      <alignment horizontal="center" vertical="center" wrapText="1"/>
    </xf>
    <xf numFmtId="0" fontId="51" fillId="0" borderId="1" xfId="7" applyNumberFormat="1" applyFont="1" applyBorder="1" applyAlignment="1">
      <alignment horizontal="center" vertical="center" wrapText="1"/>
    </xf>
    <xf numFmtId="176" fontId="51" fillId="0" borderId="60" xfId="7" applyNumberFormat="1" applyFont="1" applyBorder="1" applyAlignment="1">
      <alignment horizontal="center" vertical="center"/>
    </xf>
    <xf numFmtId="176" fontId="51" fillId="0" borderId="55" xfId="7" applyNumberFormat="1" applyFont="1" applyBorder="1" applyAlignment="1">
      <alignment horizontal="center" vertical="center"/>
    </xf>
    <xf numFmtId="176" fontId="51" fillId="0" borderId="60" xfId="7" applyNumberFormat="1" applyFont="1" applyBorder="1" applyAlignment="1">
      <alignment horizontal="center" vertical="center" shrinkToFit="1"/>
    </xf>
    <xf numFmtId="176" fontId="51" fillId="0" borderId="55" xfId="7" applyNumberFormat="1" applyFont="1" applyBorder="1" applyAlignment="1">
      <alignment horizontal="center" vertical="center" shrinkToFit="1"/>
    </xf>
    <xf numFmtId="176" fontId="51" fillId="0" borderId="150" xfId="7" applyNumberFormat="1" applyFont="1" applyBorder="1" applyAlignment="1">
      <alignment horizontal="center" vertical="center"/>
    </xf>
    <xf numFmtId="176" fontId="51" fillId="0" borderId="152" xfId="7" applyNumberFormat="1" applyFont="1" applyBorder="1" applyAlignment="1">
      <alignment horizontal="center" vertical="center"/>
    </xf>
    <xf numFmtId="0" fontId="31" fillId="0" borderId="52" xfId="7" applyNumberFormat="1" applyFont="1" applyBorder="1" applyAlignment="1">
      <alignment horizontal="center" vertical="center" shrinkToFit="1"/>
    </xf>
    <xf numFmtId="0" fontId="31" fillId="0" borderId="4" xfId="7" applyNumberFormat="1" applyFont="1" applyBorder="1" applyAlignment="1">
      <alignment horizontal="center" vertical="center" shrinkToFit="1"/>
    </xf>
    <xf numFmtId="0" fontId="20" fillId="0" borderId="4" xfId="7" applyNumberFormat="1" applyFont="1" applyBorder="1" applyAlignment="1">
      <alignment horizontal="center" vertical="center" shrinkToFit="1"/>
    </xf>
    <xf numFmtId="176" fontId="51" fillId="0" borderId="140" xfId="7" applyNumberFormat="1" applyFont="1" applyBorder="1" applyAlignment="1">
      <alignment horizontal="center" vertical="center" shrinkToFit="1"/>
    </xf>
    <xf numFmtId="176" fontId="51" fillId="0" borderId="142" xfId="7" applyNumberFormat="1" applyFont="1" applyBorder="1" applyAlignment="1">
      <alignment horizontal="center" vertical="center" shrinkToFit="1"/>
    </xf>
    <xf numFmtId="176" fontId="51" fillId="0" borderId="150" xfId="7" applyNumberFormat="1" applyFont="1" applyBorder="1" applyAlignment="1">
      <alignment horizontal="center" vertical="center" shrinkToFit="1"/>
    </xf>
    <xf numFmtId="176" fontId="51" fillId="0" borderId="152" xfId="7" applyNumberFormat="1" applyFont="1" applyBorder="1" applyAlignment="1">
      <alignment horizontal="center" vertical="center" shrinkToFit="1"/>
    </xf>
    <xf numFmtId="176" fontId="51" fillId="0" borderId="140" xfId="7" applyNumberFormat="1" applyFont="1" applyBorder="1" applyAlignment="1">
      <alignment horizontal="center" vertical="center"/>
    </xf>
    <xf numFmtId="176" fontId="51" fillId="0" borderId="142" xfId="7" applyNumberFormat="1" applyFont="1" applyBorder="1" applyAlignment="1">
      <alignment horizontal="center" vertical="center"/>
    </xf>
    <xf numFmtId="0" fontId="20" fillId="0" borderId="52" xfId="2" applyNumberFormat="1" applyFont="1" applyBorder="1" applyAlignment="1" applyProtection="1">
      <alignment horizontal="center" vertical="center" wrapText="1"/>
      <protection hidden="1"/>
    </xf>
    <xf numFmtId="0" fontId="20" fillId="0" borderId="51" xfId="2" applyNumberFormat="1" applyFont="1" applyBorder="1" applyAlignment="1" applyProtection="1">
      <alignment horizontal="center" vertical="center" wrapText="1"/>
      <protection hidden="1"/>
    </xf>
    <xf numFmtId="0" fontId="20" fillId="5" borderId="191" xfId="2" applyNumberFormat="1" applyFont="1" applyFill="1" applyBorder="1" applyAlignment="1" applyProtection="1">
      <alignment horizontal="center" vertical="center" wrapText="1"/>
      <protection hidden="1"/>
    </xf>
    <xf numFmtId="0" fontId="20" fillId="5" borderId="189" xfId="2" applyNumberFormat="1" applyFont="1" applyFill="1" applyBorder="1" applyAlignment="1" applyProtection="1">
      <alignment horizontal="center" vertical="center" wrapText="1"/>
      <protection hidden="1"/>
    </xf>
    <xf numFmtId="0" fontId="20" fillId="5" borderId="190" xfId="2" applyNumberFormat="1" applyFont="1" applyFill="1" applyBorder="1" applyAlignment="1" applyProtection="1">
      <alignment horizontal="center" vertical="center" wrapText="1"/>
      <protection hidden="1"/>
    </xf>
    <xf numFmtId="0" fontId="20" fillId="4" borderId="189" xfId="2" applyNumberFormat="1" applyFont="1" applyFill="1" applyBorder="1" applyAlignment="1" applyProtection="1">
      <alignment horizontal="center" vertical="center"/>
      <protection hidden="1"/>
    </xf>
    <xf numFmtId="0" fontId="20" fillId="4" borderId="188" xfId="2" applyNumberFormat="1" applyFont="1" applyFill="1" applyBorder="1" applyAlignment="1" applyProtection="1">
      <alignment horizontal="center" vertical="center"/>
      <protection hidden="1"/>
    </xf>
    <xf numFmtId="0" fontId="20" fillId="5" borderId="19" xfId="2" applyNumberFormat="1" applyFont="1" applyFill="1" applyBorder="1" applyAlignment="1" applyProtection="1">
      <alignment horizontal="center" vertical="center" wrapText="1"/>
      <protection hidden="1"/>
    </xf>
    <xf numFmtId="0" fontId="20" fillId="5" borderId="11" xfId="2" applyNumberFormat="1" applyFont="1" applyFill="1" applyBorder="1" applyAlignment="1" applyProtection="1">
      <alignment horizontal="center" vertical="center" wrapText="1"/>
      <protection hidden="1"/>
    </xf>
    <xf numFmtId="0" fontId="20" fillId="5" borderId="16" xfId="2" applyNumberFormat="1" applyFont="1" applyFill="1" applyBorder="1" applyAlignment="1" applyProtection="1">
      <alignment horizontal="center" vertical="center" wrapText="1"/>
      <protection hidden="1"/>
    </xf>
    <xf numFmtId="0" fontId="20" fillId="4" borderId="11" xfId="2" applyNumberFormat="1" applyFont="1" applyFill="1" applyBorder="1" applyAlignment="1" applyProtection="1">
      <alignment horizontal="left" vertical="center"/>
      <protection hidden="1"/>
    </xf>
    <xf numFmtId="0" fontId="20" fillId="4" borderId="10"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center" vertical="center" wrapText="1"/>
      <protection locked="0" hidden="1"/>
    </xf>
    <xf numFmtId="0" fontId="20" fillId="5" borderId="29" xfId="2" applyNumberFormat="1" applyFont="1" applyFill="1" applyBorder="1" applyAlignment="1" applyProtection="1">
      <alignment horizontal="center" vertical="center" wrapText="1"/>
      <protection locked="0" hidden="1"/>
    </xf>
    <xf numFmtId="0" fontId="20" fillId="5" borderId="26" xfId="2" applyNumberFormat="1" applyFont="1" applyFill="1" applyBorder="1" applyAlignment="1" applyProtection="1">
      <alignment horizontal="center" vertical="center" wrapText="1"/>
      <protection locked="0" hidden="1"/>
    </xf>
    <xf numFmtId="0" fontId="20" fillId="0" borderId="53"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30" fillId="4" borderId="28" xfId="4" applyNumberFormat="1" applyFont="1" applyFill="1" applyBorder="1" applyAlignment="1" applyProtection="1">
      <alignment horizontal="left" vertical="center"/>
      <protection locked="0" hidden="1"/>
    </xf>
    <xf numFmtId="0" fontId="20" fillId="0" borderId="201" xfId="2" applyNumberFormat="1" applyFont="1" applyBorder="1" applyAlignment="1" applyProtection="1">
      <alignment horizontal="left" vertical="center" shrinkToFit="1"/>
      <protection hidden="1"/>
    </xf>
    <xf numFmtId="0" fontId="20" fillId="0" borderId="200" xfId="2" applyNumberFormat="1" applyFont="1" applyBorder="1" applyAlignment="1" applyProtection="1">
      <alignment horizontal="left" vertical="center" shrinkToFit="1"/>
      <protection hidden="1"/>
    </xf>
    <xf numFmtId="0" fontId="20" fillId="0" borderId="199" xfId="2" applyNumberFormat="1" applyFont="1" applyBorder="1" applyAlignment="1" applyProtection="1">
      <alignment horizontal="left" vertical="center" shrinkToFit="1"/>
      <protection hidden="1"/>
    </xf>
    <xf numFmtId="0" fontId="20" fillId="4" borderId="198" xfId="2" applyNumberFormat="1" applyFont="1" applyFill="1" applyBorder="1" applyAlignment="1" applyProtection="1">
      <alignment horizontal="center" vertical="center" shrinkToFit="1"/>
      <protection locked="0" hidden="1"/>
    </xf>
    <xf numFmtId="0" fontId="20" fillId="4" borderId="197" xfId="2" applyNumberFormat="1" applyFont="1" applyFill="1" applyBorder="1" applyAlignment="1" applyProtection="1">
      <alignment horizontal="center" vertical="center" shrinkToFit="1"/>
      <protection locked="0" hidden="1"/>
    </xf>
    <xf numFmtId="0" fontId="20" fillId="4" borderId="0" xfId="2" applyNumberFormat="1" applyFont="1" applyFill="1" applyAlignment="1" applyProtection="1">
      <alignment horizontal="center" vertical="center" wrapText="1"/>
      <protection hidden="1"/>
    </xf>
    <xf numFmtId="0" fontId="20" fillId="4" borderId="0" xfId="2" applyNumberFormat="1" applyFont="1" applyFill="1" applyAlignment="1" applyProtection="1">
      <alignment horizontal="center" vertical="center" shrinkToFit="1"/>
      <protection locked="0" hidden="1"/>
    </xf>
    <xf numFmtId="0" fontId="20" fillId="4" borderId="33" xfId="2" applyNumberFormat="1" applyFont="1" applyFill="1" applyBorder="1" applyAlignment="1" applyProtection="1">
      <alignment horizontal="center" vertical="center" shrinkToFit="1"/>
      <protection locked="0" hidden="1"/>
    </xf>
    <xf numFmtId="0" fontId="20" fillId="5" borderId="196" xfId="2" applyNumberFormat="1" applyFont="1" applyFill="1" applyBorder="1" applyAlignment="1" applyProtection="1">
      <alignment horizontal="left" vertical="center" wrapText="1"/>
      <protection hidden="1"/>
    </xf>
    <xf numFmtId="0" fontId="20" fillId="5" borderId="195" xfId="2" applyNumberFormat="1" applyFont="1" applyFill="1" applyBorder="1" applyAlignment="1" applyProtection="1">
      <alignment horizontal="left" vertical="center" wrapText="1"/>
      <protection hidden="1"/>
    </xf>
    <xf numFmtId="0" fontId="20" fillId="5" borderId="194" xfId="2" applyNumberFormat="1" applyFont="1" applyFill="1" applyBorder="1" applyAlignment="1" applyProtection="1">
      <alignment horizontal="left" vertical="center" wrapText="1"/>
      <protection hidden="1"/>
    </xf>
    <xf numFmtId="0" fontId="20" fillId="4" borderId="193" xfId="2" applyNumberFormat="1" applyFont="1" applyFill="1" applyBorder="1" applyAlignment="1" applyProtection="1">
      <alignment horizontal="center" vertical="center" shrinkToFit="1"/>
      <protection locked="0" hidden="1"/>
    </xf>
    <xf numFmtId="0" fontId="20" fillId="4" borderId="192" xfId="2" applyNumberFormat="1" applyFont="1" applyFill="1" applyBorder="1" applyAlignment="1" applyProtection="1">
      <alignment horizontal="center" vertical="center" shrinkToFit="1"/>
      <protection locked="0" hidden="1"/>
    </xf>
    <xf numFmtId="0" fontId="20" fillId="4" borderId="48" xfId="2" applyNumberFormat="1" applyFont="1" applyFill="1" applyBorder="1" applyAlignment="1" applyProtection="1">
      <alignment horizontal="center" vertical="center" wrapText="1"/>
      <protection hidden="1"/>
    </xf>
    <xf numFmtId="0" fontId="20" fillId="4" borderId="13"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shrinkToFit="1"/>
      <protection locked="0" hidden="1"/>
    </xf>
    <xf numFmtId="0" fontId="20" fillId="4" borderId="32" xfId="2" applyNumberFormat="1" applyFont="1" applyFill="1" applyBorder="1" applyAlignment="1" applyProtection="1">
      <alignment horizontal="center" vertical="center" shrinkToFit="1"/>
      <protection locked="0" hidden="1"/>
    </xf>
    <xf numFmtId="0" fontId="20" fillId="5" borderId="201" xfId="2" applyNumberFormat="1" applyFont="1" applyFill="1" applyBorder="1" applyAlignment="1" applyProtection="1">
      <alignment horizontal="left" vertical="center" shrinkToFit="1"/>
      <protection hidden="1"/>
    </xf>
    <xf numFmtId="0" fontId="20" fillId="5" borderId="200" xfId="2" applyNumberFormat="1" applyFont="1" applyFill="1" applyBorder="1" applyAlignment="1" applyProtection="1">
      <alignment horizontal="left" vertical="center" shrinkToFit="1"/>
      <protection hidden="1"/>
    </xf>
    <xf numFmtId="0" fontId="20" fillId="5" borderId="199" xfId="2" applyNumberFormat="1" applyFont="1" applyFill="1" applyBorder="1" applyAlignment="1" applyProtection="1">
      <alignment horizontal="left" vertical="center" shrinkToFit="1"/>
      <protection hidden="1"/>
    </xf>
    <xf numFmtId="0" fontId="20" fillId="5" borderId="206" xfId="2" applyNumberFormat="1" applyFont="1" applyFill="1" applyBorder="1" applyAlignment="1" applyProtection="1">
      <alignment horizontal="left" vertical="center" shrinkToFit="1"/>
      <protection hidden="1"/>
    </xf>
    <xf numFmtId="0" fontId="20" fillId="5" borderId="205" xfId="2" applyNumberFormat="1" applyFont="1" applyFill="1" applyBorder="1" applyAlignment="1" applyProtection="1">
      <alignment horizontal="left" vertical="center" shrinkToFit="1"/>
      <protection hidden="1"/>
    </xf>
    <xf numFmtId="0" fontId="20" fillId="5" borderId="204" xfId="2" applyNumberFormat="1" applyFont="1" applyFill="1" applyBorder="1" applyAlignment="1" applyProtection="1">
      <alignment horizontal="left" vertical="center" shrinkToFit="1"/>
      <protection hidden="1"/>
    </xf>
    <xf numFmtId="0" fontId="20" fillId="4" borderId="203" xfId="2" applyNumberFormat="1" applyFont="1" applyFill="1" applyBorder="1" applyAlignment="1" applyProtection="1">
      <alignment horizontal="center" vertical="center" shrinkToFit="1"/>
      <protection locked="0" hidden="1"/>
    </xf>
    <xf numFmtId="0" fontId="20" fillId="4" borderId="202" xfId="2" applyNumberFormat="1" applyFont="1" applyFill="1" applyBorder="1" applyAlignment="1" applyProtection="1">
      <alignment horizontal="center" vertical="center" shrinkToFit="1"/>
      <protection locked="0" hidden="1"/>
    </xf>
    <xf numFmtId="0" fontId="20" fillId="5" borderId="220" xfId="2" applyNumberFormat="1" applyFont="1" applyFill="1" applyBorder="1" applyAlignment="1" applyProtection="1">
      <alignment horizontal="center" vertical="center" wrapText="1"/>
      <protection hidden="1"/>
    </xf>
    <xf numFmtId="0" fontId="20" fillId="5" borderId="219" xfId="2" applyNumberFormat="1" applyFont="1" applyFill="1" applyBorder="1" applyAlignment="1" applyProtection="1">
      <alignment horizontal="center" vertical="center" wrapText="1"/>
      <protection hidden="1"/>
    </xf>
    <xf numFmtId="0" fontId="20" fillId="5" borderId="218" xfId="2" applyNumberFormat="1" applyFont="1" applyFill="1" applyBorder="1" applyAlignment="1" applyProtection="1">
      <alignment horizontal="center" vertical="center" wrapText="1"/>
      <protection hidden="1"/>
    </xf>
    <xf numFmtId="0" fontId="20" fillId="5" borderId="213" xfId="2" applyNumberFormat="1" applyFont="1" applyFill="1" applyBorder="1" applyAlignment="1" applyProtection="1">
      <alignment horizontal="center" vertical="center" wrapText="1"/>
      <protection hidden="1"/>
    </xf>
    <xf numFmtId="0" fontId="20" fillId="5" borderId="212" xfId="2" applyNumberFormat="1" applyFont="1" applyFill="1" applyBorder="1" applyAlignment="1" applyProtection="1">
      <alignment horizontal="center" vertical="center" wrapText="1"/>
      <protection hidden="1"/>
    </xf>
    <xf numFmtId="0" fontId="20" fillId="5" borderId="211" xfId="2" applyNumberFormat="1" applyFont="1" applyFill="1" applyBorder="1" applyAlignment="1" applyProtection="1">
      <alignment horizontal="center" vertical="center" wrapText="1"/>
      <protection hidden="1"/>
    </xf>
    <xf numFmtId="0" fontId="28" fillId="5" borderId="217" xfId="2" applyNumberFormat="1" applyFont="1" applyFill="1" applyBorder="1" applyAlignment="1" applyProtection="1">
      <alignment horizontal="center" vertical="center" wrapText="1"/>
      <protection hidden="1"/>
    </xf>
    <xf numFmtId="0" fontId="28" fillId="5" borderId="214" xfId="2" applyNumberFormat="1" applyFont="1" applyFill="1" applyBorder="1" applyAlignment="1" applyProtection="1">
      <alignment horizontal="center" vertical="center" wrapText="1"/>
      <protection hidden="1"/>
    </xf>
    <xf numFmtId="0" fontId="28" fillId="5" borderId="210" xfId="2" applyNumberFormat="1" applyFont="1" applyFill="1" applyBorder="1" applyAlignment="1" applyProtection="1">
      <alignment horizontal="center" vertical="center" wrapText="1"/>
      <protection hidden="1"/>
    </xf>
    <xf numFmtId="0" fontId="28" fillId="5" borderId="207" xfId="2" applyNumberFormat="1" applyFont="1" applyFill="1" applyBorder="1" applyAlignment="1" applyProtection="1">
      <alignment horizontal="center" vertical="center" wrapText="1"/>
      <protection hidden="1"/>
    </xf>
    <xf numFmtId="0" fontId="20" fillId="0" borderId="220" xfId="2" applyNumberFormat="1" applyFont="1" applyBorder="1" applyAlignment="1" applyProtection="1">
      <alignment horizontal="center" vertical="center"/>
      <protection hidden="1"/>
    </xf>
    <xf numFmtId="0" fontId="20" fillId="0" borderId="219" xfId="2" applyNumberFormat="1" applyFont="1" applyBorder="1" applyAlignment="1" applyProtection="1">
      <alignment horizontal="center" vertical="center"/>
      <protection hidden="1"/>
    </xf>
    <xf numFmtId="0" fontId="20" fillId="0" borderId="218" xfId="2" applyNumberFormat="1" applyFont="1" applyBorder="1" applyAlignment="1" applyProtection="1">
      <alignment horizontal="center" vertical="center"/>
      <protection hidden="1"/>
    </xf>
    <xf numFmtId="0" fontId="20" fillId="0" borderId="213" xfId="2" applyNumberFormat="1" applyFont="1" applyBorder="1" applyAlignment="1" applyProtection="1">
      <alignment horizontal="center" vertical="center"/>
      <protection hidden="1"/>
    </xf>
    <xf numFmtId="0" fontId="20" fillId="0" borderId="212" xfId="2" applyNumberFormat="1" applyFont="1" applyBorder="1" applyAlignment="1" applyProtection="1">
      <alignment horizontal="center" vertical="center"/>
      <protection hidden="1"/>
    </xf>
    <xf numFmtId="0" fontId="20" fillId="0" borderId="211" xfId="2" applyNumberFormat="1" applyFont="1" applyBorder="1" applyAlignment="1" applyProtection="1">
      <alignment horizontal="center" vertical="center"/>
      <protection hidden="1"/>
    </xf>
    <xf numFmtId="0" fontId="20" fillId="0" borderId="217" xfId="2" applyNumberFormat="1" applyFont="1" applyBorder="1" applyAlignment="1" applyProtection="1">
      <alignment horizontal="center" vertical="center" wrapText="1"/>
      <protection hidden="1"/>
    </xf>
    <xf numFmtId="0" fontId="20" fillId="0" borderId="216" xfId="2" applyNumberFormat="1" applyFont="1" applyBorder="1" applyAlignment="1" applyProtection="1">
      <alignment horizontal="center" vertical="center"/>
      <protection hidden="1"/>
    </xf>
    <xf numFmtId="0" fontId="20" fillId="0" borderId="210" xfId="2" applyNumberFormat="1" applyFont="1" applyBorder="1" applyAlignment="1" applyProtection="1">
      <alignment horizontal="center" vertical="center"/>
      <protection hidden="1"/>
    </xf>
    <xf numFmtId="0" fontId="20" fillId="0" borderId="209" xfId="2" applyNumberFormat="1" applyFont="1" applyBorder="1" applyAlignment="1" applyProtection="1">
      <alignment horizontal="center" vertical="center"/>
      <protection hidden="1"/>
    </xf>
    <xf numFmtId="0" fontId="20" fillId="5" borderId="217" xfId="2" applyNumberFormat="1" applyFont="1" applyFill="1" applyBorder="1" applyAlignment="1" applyProtection="1">
      <alignment horizontal="center" vertical="center" wrapText="1"/>
      <protection hidden="1"/>
    </xf>
    <xf numFmtId="0" fontId="20" fillId="5" borderId="166" xfId="2" applyNumberFormat="1" applyFont="1" applyFill="1" applyBorder="1" applyAlignment="1" applyProtection="1">
      <alignment horizontal="center" vertical="center" wrapText="1"/>
      <protection hidden="1"/>
    </xf>
    <xf numFmtId="0" fontId="20" fillId="5" borderId="216" xfId="2" applyNumberFormat="1" applyFont="1" applyFill="1" applyBorder="1" applyAlignment="1" applyProtection="1">
      <alignment horizontal="center" vertical="center" wrapText="1"/>
      <protection hidden="1"/>
    </xf>
    <xf numFmtId="0" fontId="20" fillId="5" borderId="210" xfId="2" applyNumberFormat="1" applyFont="1" applyFill="1" applyBorder="1" applyAlignment="1" applyProtection="1">
      <alignment horizontal="center" vertical="center" wrapText="1"/>
      <protection hidden="1"/>
    </xf>
    <xf numFmtId="0" fontId="20" fillId="5" borderId="141" xfId="2" applyNumberFormat="1" applyFont="1" applyFill="1" applyBorder="1" applyAlignment="1" applyProtection="1">
      <alignment horizontal="center" vertical="center" wrapText="1"/>
      <protection hidden="1"/>
    </xf>
    <xf numFmtId="0" fontId="20" fillId="5" borderId="209" xfId="2" applyNumberFormat="1" applyFont="1" applyFill="1" applyBorder="1" applyAlignment="1" applyProtection="1">
      <alignment horizontal="center" vertical="center" wrapText="1"/>
      <protection hidden="1"/>
    </xf>
    <xf numFmtId="0" fontId="20" fillId="5" borderId="215" xfId="2" applyNumberFormat="1" applyFont="1" applyFill="1" applyBorder="1" applyAlignment="1" applyProtection="1">
      <alignment horizontal="center" vertical="center" wrapText="1"/>
      <protection hidden="1"/>
    </xf>
    <xf numFmtId="0" fontId="20" fillId="5" borderId="214" xfId="2" applyNumberFormat="1" applyFont="1" applyFill="1" applyBorder="1" applyAlignment="1" applyProtection="1">
      <alignment horizontal="center" vertical="center" wrapText="1"/>
      <protection hidden="1"/>
    </xf>
    <xf numFmtId="0" fontId="20" fillId="5" borderId="208" xfId="2" applyNumberFormat="1" applyFont="1" applyFill="1" applyBorder="1" applyAlignment="1" applyProtection="1">
      <alignment horizontal="center" vertical="center" wrapText="1"/>
      <protection hidden="1"/>
    </xf>
    <xf numFmtId="0" fontId="20" fillId="5" borderId="20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left" vertical="center" wrapText="1"/>
      <protection hidden="1"/>
    </xf>
    <xf numFmtId="0" fontId="20" fillId="4" borderId="62" xfId="2" applyNumberFormat="1" applyFont="1" applyFill="1" applyBorder="1" applyAlignment="1" applyProtection="1">
      <alignment horizontal="left" vertical="center" wrapText="1"/>
      <protection hidden="1"/>
    </xf>
    <xf numFmtId="0" fontId="20" fillId="4" borderId="34"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wrapText="1"/>
      <protection locked="0" hidden="1"/>
    </xf>
    <xf numFmtId="0" fontId="20" fillId="5" borderId="6" xfId="2" applyNumberFormat="1" applyFont="1" applyFill="1" applyBorder="1" applyAlignment="1" applyProtection="1">
      <alignment horizontal="center" vertical="center" wrapText="1"/>
      <protection locked="0" hidden="1"/>
    </xf>
    <xf numFmtId="0" fontId="20" fillId="5" borderId="5" xfId="2" applyNumberFormat="1" applyFont="1" applyFill="1" applyBorder="1" applyAlignment="1" applyProtection="1">
      <alignment horizontal="center" vertical="center" wrapText="1"/>
      <protection locked="0" hidden="1"/>
    </xf>
    <xf numFmtId="0" fontId="20" fillId="5" borderId="35" xfId="2" applyNumberFormat="1" applyFont="1" applyFill="1" applyBorder="1" applyAlignment="1" applyProtection="1">
      <alignment horizontal="center" vertical="center" wrapText="1"/>
      <protection locked="0" hidden="1"/>
    </xf>
    <xf numFmtId="0" fontId="20" fillId="5" borderId="0" xfId="2" applyNumberFormat="1" applyFont="1" applyFill="1" applyBorder="1" applyAlignment="1" applyProtection="1">
      <alignment horizontal="center" vertical="center" wrapText="1"/>
      <protection locked="0" hidden="1"/>
    </xf>
    <xf numFmtId="0" fontId="20" fillId="5" borderId="34" xfId="2" applyNumberFormat="1" applyFont="1" applyFill="1" applyBorder="1" applyAlignment="1" applyProtection="1">
      <alignment horizontal="center" vertical="center" wrapText="1"/>
      <protection locked="0" hidden="1"/>
    </xf>
    <xf numFmtId="0" fontId="20" fillId="5" borderId="39" xfId="2" applyNumberFormat="1" applyFont="1" applyFill="1" applyBorder="1" applyAlignment="1" applyProtection="1">
      <alignment horizontal="center" vertical="center" wrapText="1"/>
      <protection locked="0" hidden="1"/>
    </xf>
    <xf numFmtId="0" fontId="20" fillId="5" borderId="2" xfId="2" applyNumberFormat="1" applyFont="1" applyFill="1" applyBorder="1" applyAlignment="1" applyProtection="1">
      <alignment horizontal="center" vertical="center" wrapText="1"/>
      <protection locked="0" hidden="1"/>
    </xf>
    <xf numFmtId="0" fontId="20" fillId="5" borderId="1" xfId="2" applyNumberFormat="1" applyFont="1" applyFill="1" applyBorder="1" applyAlignment="1" applyProtection="1">
      <alignment horizontal="center" vertical="center" wrapText="1"/>
      <protection locked="0" hidden="1"/>
    </xf>
    <xf numFmtId="0" fontId="58" fillId="6" borderId="37" xfId="2" applyFont="1" applyFill="1" applyBorder="1" applyAlignment="1" applyProtection="1">
      <alignment horizontal="center" vertical="center" wrapText="1"/>
      <protection locked="0" hidden="1"/>
    </xf>
    <xf numFmtId="0" fontId="58" fillId="6" borderId="6" xfId="2" applyFont="1" applyFill="1" applyBorder="1" applyAlignment="1" applyProtection="1">
      <alignment horizontal="center" vertical="center" wrapText="1"/>
      <protection locked="0" hidden="1"/>
    </xf>
    <xf numFmtId="0" fontId="58" fillId="6" borderId="5" xfId="2" applyFont="1" applyFill="1" applyBorder="1" applyAlignment="1" applyProtection="1">
      <alignment horizontal="center" vertical="center" wrapText="1"/>
      <protection locked="0" hidden="1"/>
    </xf>
    <xf numFmtId="0" fontId="58" fillId="6" borderId="35" xfId="2" applyFont="1" applyFill="1" applyBorder="1" applyAlignment="1" applyProtection="1">
      <alignment horizontal="center" vertical="center" wrapText="1"/>
      <protection locked="0" hidden="1"/>
    </xf>
    <xf numFmtId="0" fontId="58" fillId="6" borderId="0" xfId="2" applyFont="1" applyFill="1" applyAlignment="1" applyProtection="1">
      <alignment horizontal="center" vertical="center" wrapText="1"/>
      <protection locked="0" hidden="1"/>
    </xf>
    <xf numFmtId="0" fontId="58" fillId="6" borderId="34" xfId="2" applyFont="1" applyFill="1" applyBorder="1" applyAlignment="1" applyProtection="1">
      <alignment horizontal="center" vertical="center" wrapText="1"/>
      <protection locked="0" hidden="1"/>
    </xf>
    <xf numFmtId="0" fontId="58" fillId="6" borderId="39" xfId="2" applyFont="1" applyFill="1" applyBorder="1" applyAlignment="1" applyProtection="1">
      <alignment horizontal="center" vertical="center" wrapText="1"/>
      <protection locked="0" hidden="1"/>
    </xf>
    <xf numFmtId="0" fontId="58" fillId="6" borderId="2" xfId="2" applyFont="1" applyFill="1" applyBorder="1" applyAlignment="1" applyProtection="1">
      <alignment horizontal="center" vertical="center" wrapText="1"/>
      <protection locked="0" hidden="1"/>
    </xf>
    <xf numFmtId="0" fontId="58" fillId="6" borderId="1" xfId="2" applyFont="1" applyFill="1" applyBorder="1" applyAlignment="1" applyProtection="1">
      <alignment horizontal="center" vertical="center" wrapText="1"/>
      <protection locked="0" hidden="1"/>
    </xf>
    <xf numFmtId="0" fontId="20" fillId="5" borderId="15" xfId="2" applyNumberFormat="1" applyFont="1" applyFill="1" applyBorder="1" applyAlignment="1" applyProtection="1">
      <alignment horizontal="center" vertical="center" wrapText="1"/>
      <protection locked="0" hidden="1"/>
    </xf>
    <xf numFmtId="0" fontId="20" fillId="5" borderId="14" xfId="2" applyNumberFormat="1" applyFont="1" applyFill="1" applyBorder="1" applyAlignment="1" applyProtection="1">
      <alignment horizontal="center" vertical="center" wrapText="1"/>
      <protection locked="0" hidden="1"/>
    </xf>
    <xf numFmtId="0" fontId="20" fillId="5" borderId="13" xfId="2" applyNumberFormat="1" applyFont="1" applyFill="1" applyBorder="1" applyAlignment="1" applyProtection="1">
      <alignment horizontal="center" vertical="center" wrapText="1"/>
      <protection locked="0" hidden="1"/>
    </xf>
    <xf numFmtId="0" fontId="58" fillId="0" borderId="37" xfId="2" applyFont="1" applyBorder="1" applyAlignment="1" applyProtection="1">
      <alignment horizontal="center" vertical="center" wrapText="1"/>
      <protection hidden="1"/>
    </xf>
    <xf numFmtId="0" fontId="58" fillId="0" borderId="6" xfId="2" applyFont="1" applyBorder="1" applyAlignment="1" applyProtection="1">
      <alignment horizontal="center" vertical="center" wrapText="1"/>
      <protection hidden="1"/>
    </xf>
    <xf numFmtId="0" fontId="58" fillId="0" borderId="5" xfId="2" applyFont="1" applyBorder="1" applyAlignment="1" applyProtection="1">
      <alignment horizontal="center" vertical="center" wrapText="1"/>
      <protection hidden="1"/>
    </xf>
    <xf numFmtId="0" fontId="58" fillId="0" borderId="35" xfId="2" applyFont="1" applyBorder="1" applyAlignment="1" applyProtection="1">
      <alignment horizontal="center" vertical="center" wrapText="1"/>
      <protection hidden="1"/>
    </xf>
    <xf numFmtId="0" fontId="58" fillId="0" borderId="0" xfId="2" applyFont="1" applyAlignment="1" applyProtection="1">
      <alignment horizontal="center" vertical="center" wrapText="1"/>
      <protection hidden="1"/>
    </xf>
    <xf numFmtId="0" fontId="58" fillId="0" borderId="34" xfId="2" applyFont="1" applyBorder="1" applyAlignment="1" applyProtection="1">
      <alignment horizontal="center" vertical="center" wrapText="1"/>
      <protection hidden="1"/>
    </xf>
    <xf numFmtId="0" fontId="58" fillId="0" borderId="39" xfId="2" applyFont="1" applyBorder="1" applyAlignment="1" applyProtection="1">
      <alignment horizontal="center" vertical="center" wrapText="1"/>
      <protection hidden="1"/>
    </xf>
    <xf numFmtId="0" fontId="58" fillId="0" borderId="2" xfId="2" applyFont="1" applyBorder="1" applyAlignment="1" applyProtection="1">
      <alignment horizontal="center" vertical="center" wrapText="1"/>
      <protection hidden="1"/>
    </xf>
    <xf numFmtId="0" fontId="58" fillId="0" borderId="1" xfId="2" applyFont="1" applyBorder="1" applyAlignment="1" applyProtection="1">
      <alignment horizontal="center" vertical="center" wrapText="1"/>
      <protection hidden="1"/>
    </xf>
    <xf numFmtId="56" fontId="20" fillId="3" borderId="4" xfId="2" applyNumberFormat="1" applyFont="1" applyFill="1" applyBorder="1" applyAlignment="1" applyProtection="1">
      <alignment horizontal="center" vertical="center" wrapText="1"/>
      <protection hidden="1"/>
    </xf>
    <xf numFmtId="0" fontId="20" fillId="3" borderId="4" xfId="2" applyFont="1" applyFill="1" applyBorder="1" applyAlignment="1" applyProtection="1">
      <alignment horizontal="center" vertical="center" wrapText="1"/>
      <protection hidden="1"/>
    </xf>
    <xf numFmtId="0" fontId="20" fillId="3" borderId="4" xfId="2" applyFont="1" applyFill="1" applyBorder="1" applyAlignment="1" applyProtection="1">
      <alignment horizontal="left" vertical="center" wrapText="1"/>
      <protection hidden="1"/>
    </xf>
    <xf numFmtId="0" fontId="20" fillId="4" borderId="17" xfId="2" applyNumberFormat="1" applyFont="1" applyFill="1" applyBorder="1" applyAlignment="1" applyProtection="1">
      <alignment horizontal="center" vertical="center" wrapText="1"/>
      <protection hidden="1"/>
    </xf>
    <xf numFmtId="0" fontId="20" fillId="4" borderId="17" xfId="2" applyNumberFormat="1" applyFont="1" applyFill="1" applyBorder="1" applyAlignment="1" applyProtection="1">
      <alignment horizontal="left" vertical="center" wrapText="1"/>
      <protection hidden="1"/>
    </xf>
    <xf numFmtId="0" fontId="20" fillId="4" borderId="13" xfId="2" applyNumberFormat="1" applyFont="1" applyFill="1" applyBorder="1" applyAlignment="1" applyProtection="1">
      <alignment horizontal="center" vertical="center"/>
      <protection hidden="1"/>
    </xf>
    <xf numFmtId="0" fontId="20" fillId="4" borderId="77" xfId="2" applyNumberFormat="1" applyFont="1" applyFill="1" applyBorder="1" applyAlignment="1" applyProtection="1">
      <alignment horizontal="left" vertical="center" wrapText="1"/>
      <protection hidden="1"/>
    </xf>
    <xf numFmtId="0" fontId="20" fillId="0" borderId="26" xfId="2" applyNumberFormat="1" applyFont="1" applyBorder="1" applyAlignment="1" applyProtection="1">
      <alignment horizontal="center" vertical="center" wrapText="1"/>
      <protection hidden="1"/>
    </xf>
    <xf numFmtId="0" fontId="20" fillId="0" borderId="62" xfId="2" applyNumberFormat="1" applyFont="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protection hidden="1"/>
    </xf>
    <xf numFmtId="0" fontId="58" fillId="4" borderId="42" xfId="8" applyFont="1" applyFill="1" applyBorder="1" applyAlignment="1" applyProtection="1">
      <alignment horizontal="center" vertical="center"/>
      <protection hidden="1"/>
    </xf>
    <xf numFmtId="0" fontId="58" fillId="4" borderId="14" xfId="8" applyFont="1" applyFill="1" applyBorder="1" applyAlignment="1" applyProtection="1">
      <alignment horizontal="center" vertical="center"/>
      <protection hidden="1"/>
    </xf>
    <xf numFmtId="0" fontId="58" fillId="4" borderId="41" xfId="8" applyFont="1" applyFill="1" applyBorder="1" applyAlignment="1" applyProtection="1">
      <alignment horizontal="center" vertical="center"/>
      <protection hidden="1"/>
    </xf>
    <xf numFmtId="0" fontId="58" fillId="4" borderId="32" xfId="8" applyFont="1" applyFill="1" applyBorder="1" applyAlignment="1" applyProtection="1">
      <alignment horizontal="center" vertical="center"/>
      <protection hidden="1"/>
    </xf>
    <xf numFmtId="0" fontId="67" fillId="0" borderId="43" xfId="4" applyFont="1" applyBorder="1" applyAlignment="1" applyProtection="1">
      <alignment horizontal="center" vertical="center" wrapText="1"/>
      <protection hidden="1"/>
    </xf>
    <xf numFmtId="0" fontId="67" fillId="0" borderId="42" xfId="4" applyFont="1" applyBorder="1" applyAlignment="1" applyProtection="1">
      <alignment horizontal="center" vertical="center" wrapText="1"/>
      <protection hidden="1"/>
    </xf>
    <xf numFmtId="0" fontId="67" fillId="0" borderId="44" xfId="4" applyFont="1" applyBorder="1" applyAlignment="1" applyProtection="1">
      <alignment horizontal="center" vertical="center" wrapText="1"/>
      <protection hidden="1"/>
    </xf>
    <xf numFmtId="0" fontId="67" fillId="0" borderId="48" xfId="4" applyFont="1" applyBorder="1" applyAlignment="1" applyProtection="1">
      <alignment horizontal="center" vertical="center" wrapText="1"/>
      <protection hidden="1"/>
    </xf>
    <xf numFmtId="0" fontId="67" fillId="0" borderId="14" xfId="4" applyFont="1" applyBorder="1" applyAlignment="1" applyProtection="1">
      <alignment horizontal="center" vertical="center" wrapText="1"/>
      <protection hidden="1"/>
    </xf>
    <xf numFmtId="0" fontId="67" fillId="0" borderId="13" xfId="4" applyFont="1" applyBorder="1" applyAlignment="1" applyProtection="1">
      <alignment horizontal="center" vertical="center" wrapText="1"/>
      <protection hidden="1"/>
    </xf>
    <xf numFmtId="0" fontId="65" fillId="4" borderId="0" xfId="4" applyFont="1" applyFill="1" applyBorder="1" applyAlignment="1" applyProtection="1">
      <alignment horizontal="center" vertical="center"/>
      <protection hidden="1"/>
    </xf>
    <xf numFmtId="0" fontId="65" fillId="4" borderId="14" xfId="4"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locked="0" hidden="1"/>
    </xf>
    <xf numFmtId="0" fontId="58" fillId="4" borderId="0" xfId="0" applyFont="1" applyFill="1" applyBorder="1" applyAlignment="1" applyProtection="1">
      <alignment horizontal="center" vertical="center"/>
      <protection hidden="1"/>
    </xf>
    <xf numFmtId="0" fontId="58" fillId="4" borderId="14" xfId="0" applyFont="1" applyFill="1" applyBorder="1" applyAlignment="1" applyProtection="1">
      <alignment horizontal="center" vertical="center"/>
      <protection hidden="1"/>
    </xf>
    <xf numFmtId="0" fontId="58" fillId="4" borderId="42" xfId="0" applyFont="1" applyFill="1" applyBorder="1" applyAlignment="1" applyProtection="1">
      <alignment horizontal="center" vertical="center"/>
      <protection hidden="1"/>
    </xf>
    <xf numFmtId="0" fontId="58" fillId="4" borderId="2" xfId="0" applyFont="1" applyFill="1" applyBorder="1" applyAlignment="1" applyProtection="1">
      <alignment horizontal="center" vertical="center"/>
      <protection hidden="1"/>
    </xf>
    <xf numFmtId="0" fontId="58" fillId="4" borderId="43" xfId="8" applyFont="1" applyFill="1" applyBorder="1" applyAlignment="1" applyProtection="1">
      <alignment horizontal="center" vertical="center"/>
      <protection hidden="1"/>
    </xf>
    <xf numFmtId="0" fontId="58" fillId="4" borderId="3" xfId="8" applyFont="1" applyFill="1" applyBorder="1" applyAlignment="1" applyProtection="1">
      <alignment horizontal="center" vertical="center"/>
      <protection hidden="1"/>
    </xf>
    <xf numFmtId="0" fontId="58" fillId="4" borderId="2" xfId="8" applyFont="1" applyFill="1" applyBorder="1" applyAlignment="1" applyProtection="1">
      <alignment horizontal="center" vertical="center"/>
      <protection hidden="1"/>
    </xf>
    <xf numFmtId="0" fontId="20" fillId="4" borderId="6" xfId="2" applyNumberFormat="1" applyFont="1" applyFill="1" applyBorder="1" applyAlignment="1" applyProtection="1">
      <alignment horizontal="left" vertical="center"/>
      <protection hidden="1"/>
    </xf>
    <xf numFmtId="0" fontId="20" fillId="4" borderId="5" xfId="2" applyNumberFormat="1" applyFont="1" applyFill="1" applyBorder="1" applyAlignment="1" applyProtection="1">
      <alignment horizontal="left" vertical="center"/>
      <protection hidden="1"/>
    </xf>
    <xf numFmtId="0" fontId="20" fillId="4" borderId="2" xfId="2" applyNumberFormat="1" applyFont="1" applyFill="1" applyBorder="1" applyAlignment="1" applyProtection="1">
      <alignment horizontal="left" vertical="center"/>
      <protection hidden="1"/>
    </xf>
    <xf numFmtId="0" fontId="20" fillId="4" borderId="1"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shrinkToFit="1"/>
      <protection locked="0" hidden="1"/>
    </xf>
    <xf numFmtId="0" fontId="30" fillId="4" borderId="6" xfId="4" applyNumberFormat="1" applyFont="1" applyFill="1" applyBorder="1" applyAlignment="1" applyProtection="1">
      <alignment horizontal="left" vertical="center" shrinkToFit="1"/>
      <protection locked="0" hidden="1"/>
    </xf>
    <xf numFmtId="0" fontId="30" fillId="4" borderId="5" xfId="4" applyNumberFormat="1" applyFont="1" applyFill="1" applyBorder="1" applyAlignment="1" applyProtection="1">
      <alignment horizontal="left" vertical="center" shrinkToFit="1"/>
      <protection locked="0" hidden="1"/>
    </xf>
    <xf numFmtId="0" fontId="30" fillId="4" borderId="3" xfId="4" applyNumberFormat="1" applyFont="1" applyFill="1" applyBorder="1" applyAlignment="1" applyProtection="1">
      <alignment horizontal="left" vertical="center" shrinkToFit="1"/>
      <protection locked="0" hidden="1"/>
    </xf>
    <xf numFmtId="0" fontId="30" fillId="4" borderId="2" xfId="4" applyNumberFormat="1" applyFont="1" applyFill="1" applyBorder="1" applyAlignment="1" applyProtection="1">
      <alignment horizontal="left" vertical="center" shrinkToFit="1"/>
      <protection locked="0" hidden="1"/>
    </xf>
    <xf numFmtId="0" fontId="30" fillId="4" borderId="1" xfId="4" applyNumberFormat="1" applyFont="1" applyFill="1" applyBorder="1" applyAlignment="1" applyProtection="1">
      <alignment horizontal="left" vertical="center" shrinkToFit="1"/>
      <protection locked="0" hidden="1"/>
    </xf>
    <xf numFmtId="0" fontId="58" fillId="4" borderId="38" xfId="8" applyFont="1" applyFill="1" applyBorder="1" applyAlignment="1" applyProtection="1">
      <alignment horizontal="center" vertical="center"/>
      <protection hidden="1"/>
    </xf>
    <xf numFmtId="0" fontId="58" fillId="4" borderId="48" xfId="8" applyFont="1" applyFill="1" applyBorder="1" applyAlignment="1" applyProtection="1">
      <alignment horizontal="center" vertical="center"/>
      <protection hidden="1"/>
    </xf>
    <xf numFmtId="0" fontId="30" fillId="0" borderId="24" xfId="4" applyNumberFormat="1" applyFont="1" applyBorder="1" applyAlignment="1" applyProtection="1">
      <alignment horizontal="center" vertical="center"/>
      <protection hidden="1"/>
    </xf>
    <xf numFmtId="0" fontId="30" fillId="0" borderId="21" xfId="4" applyNumberFormat="1" applyFont="1" applyBorder="1" applyAlignment="1" applyProtection="1">
      <alignment horizontal="center" vertical="center"/>
      <protection hidden="1"/>
    </xf>
    <xf numFmtId="0" fontId="30" fillId="0" borderId="19"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0" fillId="4" borderId="37" xfId="2" applyNumberFormat="1" applyFont="1" applyFill="1" applyBorder="1" applyAlignment="1" applyProtection="1">
      <alignment horizontal="center" vertical="center"/>
      <protection hidden="1"/>
    </xf>
    <xf numFmtId="0" fontId="20" fillId="4" borderId="39"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horizontal="left" vertical="center"/>
      <protection hidden="1"/>
    </xf>
    <xf numFmtId="0" fontId="20" fillId="4" borderId="15" xfId="2" applyNumberFormat="1" applyFont="1" applyFill="1" applyBorder="1" applyAlignment="1" applyProtection="1">
      <alignment horizontal="center" vertical="center"/>
      <protection hidden="1"/>
    </xf>
    <xf numFmtId="0" fontId="20" fillId="4" borderId="13" xfId="2" applyNumberFormat="1" applyFont="1" applyFill="1" applyBorder="1" applyAlignment="1" applyProtection="1">
      <alignment horizontal="left" vertical="center"/>
      <protection hidden="1"/>
    </xf>
    <xf numFmtId="0" fontId="30" fillId="4" borderId="48" xfId="4" applyNumberFormat="1" applyFont="1" applyFill="1" applyBorder="1" applyAlignment="1" applyProtection="1">
      <alignment horizontal="left" vertical="center" shrinkToFit="1"/>
      <protection locked="0" hidden="1"/>
    </xf>
    <xf numFmtId="0" fontId="30" fillId="4" borderId="14" xfId="4" applyNumberFormat="1" applyFont="1" applyFill="1" applyBorder="1" applyAlignment="1" applyProtection="1">
      <alignment horizontal="left" vertical="center" shrinkToFit="1"/>
      <protection locked="0" hidden="1"/>
    </xf>
    <xf numFmtId="0" fontId="30" fillId="4" borderId="13" xfId="4"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protection hidden="1"/>
    </xf>
    <xf numFmtId="0" fontId="30" fillId="0" borderId="83" xfId="4" applyNumberFormat="1" applyFont="1" applyBorder="1" applyAlignment="1" applyProtection="1">
      <alignment horizontal="center" vertical="center"/>
      <protection hidden="1"/>
    </xf>
    <xf numFmtId="0" fontId="30" fillId="0" borderId="9" xfId="4" applyNumberFormat="1" applyFont="1" applyBorder="1" applyAlignment="1" applyProtection="1">
      <alignment horizontal="center" vertical="center"/>
      <protection hidden="1"/>
    </xf>
    <xf numFmtId="0" fontId="30" fillId="0" borderId="41" xfId="4" applyNumberFormat="1" applyFont="1" applyBorder="1" applyAlignment="1" applyProtection="1">
      <alignment horizontal="center" vertical="center"/>
      <protection hidden="1"/>
    </xf>
    <xf numFmtId="0" fontId="30" fillId="0" borderId="31"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locked="0" hidden="1"/>
    </xf>
    <xf numFmtId="0" fontId="30" fillId="4" borderId="6" xfId="4" applyNumberFormat="1" applyFont="1" applyFill="1" applyBorder="1" applyAlignment="1" applyProtection="1">
      <alignment horizontal="center" vertical="center"/>
      <protection locked="0" hidden="1"/>
    </xf>
    <xf numFmtId="0" fontId="30" fillId="4" borderId="3" xfId="4" applyNumberFormat="1" applyFont="1" applyFill="1" applyBorder="1" applyAlignment="1" applyProtection="1">
      <alignment horizontal="center" vertical="center"/>
      <protection locked="0" hidden="1"/>
    </xf>
    <xf numFmtId="0" fontId="30" fillId="4" borderId="2" xfId="4" applyNumberFormat="1" applyFont="1" applyFill="1" applyBorder="1" applyAlignment="1" applyProtection="1">
      <alignment horizontal="center" vertical="center"/>
      <protection locked="0" hidden="1"/>
    </xf>
    <xf numFmtId="0" fontId="30" fillId="5" borderId="6" xfId="4" applyNumberFormat="1" applyFont="1" applyFill="1" applyBorder="1" applyAlignment="1" applyProtection="1">
      <alignment horizontal="center" vertical="center"/>
      <protection hidden="1"/>
    </xf>
    <xf numFmtId="0" fontId="30" fillId="5" borderId="2" xfId="4" applyNumberFormat="1" applyFont="1" applyFill="1" applyBorder="1" applyAlignment="1" applyProtection="1">
      <alignment horizontal="center" vertical="center"/>
      <protection hidden="1"/>
    </xf>
    <xf numFmtId="0" fontId="30" fillId="0" borderId="15" xfId="4" applyNumberFormat="1" applyFont="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hidden="1"/>
    </xf>
    <xf numFmtId="0" fontId="30" fillId="0" borderId="48" xfId="4" applyNumberFormat="1" applyFont="1" applyBorder="1" applyAlignment="1" applyProtection="1">
      <alignment horizontal="center" vertical="center"/>
      <protection hidden="1"/>
    </xf>
    <xf numFmtId="0" fontId="30" fillId="4" borderId="48" xfId="4" applyNumberFormat="1" applyFont="1" applyFill="1" applyBorder="1" applyAlignment="1" applyProtection="1">
      <alignment horizontal="center" vertical="center"/>
      <protection locked="0" hidden="1"/>
    </xf>
    <xf numFmtId="0" fontId="30" fillId="0" borderId="14" xfId="4" applyNumberFormat="1" applyFont="1" applyBorder="1" applyAlignment="1" applyProtection="1">
      <alignment horizontal="center" vertical="center"/>
      <protection hidden="1"/>
    </xf>
    <xf numFmtId="0" fontId="65" fillId="0" borderId="43" xfId="4" applyFont="1" applyBorder="1" applyAlignment="1" applyProtection="1">
      <alignment horizontal="center" vertical="center" wrapText="1"/>
      <protection hidden="1"/>
    </xf>
    <xf numFmtId="0" fontId="65" fillId="0" borderId="42" xfId="4" applyFont="1" applyBorder="1" applyAlignment="1" applyProtection="1">
      <alignment horizontal="center" vertical="center" wrapText="1"/>
      <protection hidden="1"/>
    </xf>
    <xf numFmtId="0" fontId="65" fillId="0" borderId="44" xfId="4" applyFont="1" applyBorder="1" applyAlignment="1" applyProtection="1">
      <alignment horizontal="center" vertical="center" wrapText="1"/>
      <protection hidden="1"/>
    </xf>
    <xf numFmtId="0" fontId="65" fillId="0" borderId="3" xfId="4" applyFont="1" applyBorder="1" applyAlignment="1" applyProtection="1">
      <alignment horizontal="center" vertical="center" wrapText="1"/>
      <protection hidden="1"/>
    </xf>
    <xf numFmtId="0" fontId="65" fillId="0" borderId="2" xfId="4" applyFont="1" applyBorder="1" applyAlignment="1" applyProtection="1">
      <alignment horizontal="center" vertical="center" wrapText="1"/>
      <protection hidden="1"/>
    </xf>
    <xf numFmtId="0" fontId="65" fillId="0" borderId="1" xfId="4" applyFont="1" applyBorder="1" applyAlignment="1" applyProtection="1">
      <alignment horizontal="center" vertical="center" wrapText="1"/>
      <protection hidden="1"/>
    </xf>
    <xf numFmtId="0" fontId="65" fillId="0" borderId="27" xfId="4" applyFont="1" applyBorder="1" applyAlignment="1" applyProtection="1">
      <alignment horizontal="center" vertical="center" wrapText="1"/>
      <protection hidden="1"/>
    </xf>
    <xf numFmtId="0" fontId="65" fillId="0" borderId="4" xfId="4" applyFont="1" applyBorder="1" applyAlignment="1" applyProtection="1">
      <alignment horizontal="center" vertical="center" wrapText="1"/>
      <protection hidden="1"/>
    </xf>
    <xf numFmtId="0" fontId="30" fillId="3" borderId="5" xfId="4" applyNumberFormat="1" applyFont="1" applyFill="1" applyBorder="1" applyAlignment="1" applyProtection="1">
      <alignment horizontal="center" vertical="center"/>
      <protection locked="0" hidden="1"/>
    </xf>
    <xf numFmtId="0" fontId="30" fillId="3" borderId="1" xfId="4" applyNumberFormat="1" applyFont="1" applyFill="1" applyBorder="1" applyAlignment="1" applyProtection="1">
      <alignment horizontal="center" vertical="center"/>
      <protection locked="0" hidden="1"/>
    </xf>
    <xf numFmtId="0" fontId="67" fillId="0" borderId="45" xfId="4" applyFont="1" applyBorder="1" applyAlignment="1" applyProtection="1">
      <alignment horizontal="center" vertical="center" wrapText="1"/>
      <protection hidden="1"/>
    </xf>
    <xf numFmtId="0" fontId="67" fillId="0" borderId="15" xfId="4" applyFont="1" applyBorder="1" applyAlignment="1" applyProtection="1">
      <alignment horizontal="center" vertical="center" wrapText="1"/>
      <protection hidden="1"/>
    </xf>
    <xf numFmtId="0" fontId="65" fillId="0" borderId="45" xfId="4" applyFont="1" applyBorder="1" applyAlignment="1" applyProtection="1">
      <alignment horizontal="center" vertical="center" wrapText="1"/>
      <protection hidden="1"/>
    </xf>
    <xf numFmtId="0" fontId="65" fillId="0" borderId="39" xfId="4" applyFont="1" applyBorder="1" applyAlignment="1" applyProtection="1">
      <alignment horizontal="center" vertical="center" wrapText="1"/>
      <protection hidden="1"/>
    </xf>
    <xf numFmtId="0" fontId="65" fillId="0" borderId="37" xfId="4" applyFont="1" applyBorder="1" applyAlignment="1" applyProtection="1">
      <alignment horizontal="center" vertical="center" wrapText="1"/>
      <protection hidden="1"/>
    </xf>
    <xf numFmtId="0" fontId="65" fillId="0" borderId="6" xfId="4" applyFont="1" applyBorder="1" applyAlignment="1" applyProtection="1">
      <alignment horizontal="center" vertical="center" wrapText="1"/>
      <protection hidden="1"/>
    </xf>
    <xf numFmtId="0" fontId="65" fillId="0" borderId="5" xfId="4" applyFont="1" applyBorder="1" applyAlignment="1" applyProtection="1">
      <alignment horizontal="center" vertical="center" wrapText="1"/>
      <protection hidden="1"/>
    </xf>
    <xf numFmtId="0" fontId="65" fillId="0" borderId="15" xfId="4" applyFont="1" applyBorder="1" applyAlignment="1" applyProtection="1">
      <alignment horizontal="center" vertical="center" wrapText="1"/>
      <protection hidden="1"/>
    </xf>
    <xf numFmtId="0" fontId="65" fillId="0" borderId="14" xfId="4" applyFont="1" applyBorder="1" applyAlignment="1" applyProtection="1">
      <alignment horizontal="center" vertical="center" wrapText="1"/>
      <protection hidden="1"/>
    </xf>
    <xf numFmtId="0" fontId="65" fillId="0" borderId="13" xfId="4" applyFont="1" applyBorder="1" applyAlignment="1" applyProtection="1">
      <alignment horizontal="center" vertical="center" wrapText="1"/>
      <protection hidden="1"/>
    </xf>
    <xf numFmtId="0" fontId="65" fillId="4" borderId="0" xfId="4" applyFont="1" applyFill="1" applyBorder="1" applyAlignment="1" applyProtection="1">
      <alignment horizontal="center" vertical="center"/>
      <protection locked="0" hidden="1"/>
    </xf>
    <xf numFmtId="0" fontId="65" fillId="4" borderId="14" xfId="4" applyFont="1" applyFill="1" applyBorder="1" applyAlignment="1" applyProtection="1">
      <alignment horizontal="center" vertical="center"/>
      <protection locked="0" hidden="1"/>
    </xf>
    <xf numFmtId="0" fontId="30" fillId="3" borderId="13" xfId="4" applyNumberFormat="1" applyFont="1" applyFill="1" applyBorder="1" applyAlignment="1" applyProtection="1">
      <alignment horizontal="center" vertical="center"/>
      <protection locked="0" hidden="1"/>
    </xf>
    <xf numFmtId="0" fontId="30" fillId="5" borderId="14" xfId="4" applyNumberFormat="1" applyFont="1" applyFill="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locked="0" hidden="1"/>
    </xf>
    <xf numFmtId="0" fontId="30" fillId="4" borderId="0" xfId="4" applyNumberFormat="1" applyFont="1" applyFill="1" applyAlignment="1" applyProtection="1">
      <alignment horizontal="center" vertical="center"/>
      <protection locked="0" hidden="1"/>
    </xf>
    <xf numFmtId="38" fontId="30" fillId="4" borderId="7" xfId="1" applyFont="1" applyFill="1" applyBorder="1" applyAlignment="1" applyProtection="1">
      <alignment horizontal="center" vertical="center" shrinkToFit="1"/>
      <protection locked="0" hidden="1"/>
    </xf>
    <xf numFmtId="38" fontId="30" fillId="4" borderId="6" xfId="1" applyFont="1" applyFill="1" applyBorder="1" applyAlignment="1" applyProtection="1">
      <alignment horizontal="center" vertical="center" shrinkToFit="1"/>
      <protection locked="0" hidden="1"/>
    </xf>
    <xf numFmtId="38" fontId="30" fillId="4" borderId="3" xfId="1" applyFont="1" applyFill="1" applyBorder="1" applyAlignment="1" applyProtection="1">
      <alignment horizontal="center" vertical="center" shrinkToFit="1"/>
      <protection locked="0" hidden="1"/>
    </xf>
    <xf numFmtId="38" fontId="30" fillId="4" borderId="2" xfId="1" applyFont="1" applyFill="1" applyBorder="1" applyAlignment="1" applyProtection="1">
      <alignment horizontal="center" vertical="center" shrinkToFit="1"/>
      <protection locked="0" hidden="1"/>
    </xf>
    <xf numFmtId="0" fontId="30" fillId="0" borderId="5" xfId="4" applyNumberFormat="1" applyFont="1" applyBorder="1" applyAlignment="1" applyProtection="1">
      <alignment horizontal="center" vertical="center" shrinkToFit="1"/>
      <protection locked="0" hidden="1"/>
    </xf>
    <xf numFmtId="0" fontId="30" fillId="0" borderId="1" xfId="4" applyNumberFormat="1" applyFont="1" applyBorder="1" applyAlignment="1" applyProtection="1">
      <alignment horizontal="center" vertical="center" shrinkToFit="1"/>
      <protection locked="0" hidden="1"/>
    </xf>
    <xf numFmtId="0" fontId="30" fillId="4" borderId="4" xfId="4" applyNumberFormat="1" applyFont="1" applyFill="1" applyBorder="1" applyAlignment="1" applyProtection="1">
      <alignment horizontal="left" vertical="center" wrapText="1" shrinkToFit="1"/>
      <protection hidden="1"/>
    </xf>
    <xf numFmtId="0" fontId="30" fillId="4" borderId="62" xfId="4" applyNumberFormat="1" applyFont="1" applyFill="1" applyBorder="1" applyAlignment="1" applyProtection="1">
      <alignment horizontal="left" vertical="center" wrapText="1" shrinkToFit="1"/>
      <protection hidden="1"/>
    </xf>
    <xf numFmtId="0" fontId="30" fillId="0" borderId="34" xfId="4" applyNumberFormat="1" applyFont="1" applyBorder="1" applyAlignment="1" applyProtection="1">
      <alignment horizontal="center" vertical="center" shrinkToFit="1"/>
      <protection locked="0" hidden="1"/>
    </xf>
    <xf numFmtId="0" fontId="30" fillId="5" borderId="0" xfId="4" applyNumberFormat="1" applyFont="1" applyFill="1" applyAlignment="1" applyProtection="1">
      <alignment horizontal="center" vertical="center"/>
      <protection hidden="1"/>
    </xf>
    <xf numFmtId="0" fontId="30" fillId="0" borderId="32" xfId="4" applyNumberFormat="1" applyFont="1" applyBorder="1" applyAlignment="1" applyProtection="1">
      <alignment horizontal="center" vertical="center"/>
      <protection hidden="1"/>
    </xf>
    <xf numFmtId="0" fontId="30" fillId="0" borderId="13" xfId="4" applyNumberFormat="1" applyFont="1" applyBorder="1" applyAlignment="1" applyProtection="1">
      <alignment horizontal="center" vertical="center" shrinkToFit="1"/>
      <protection locked="0" hidden="1"/>
    </xf>
    <xf numFmtId="0" fontId="30" fillId="4" borderId="17" xfId="4" applyNumberFormat="1" applyFont="1" applyFill="1" applyBorder="1" applyAlignment="1" applyProtection="1">
      <alignment horizontal="left" vertical="center" wrapText="1" shrinkToFit="1"/>
      <protection hidden="1"/>
    </xf>
    <xf numFmtId="0" fontId="30" fillId="4" borderId="77" xfId="4" applyNumberFormat="1" applyFont="1" applyFill="1" applyBorder="1" applyAlignment="1" applyProtection="1">
      <alignment horizontal="left" vertical="center" wrapText="1" shrinkToFit="1"/>
      <protection hidden="1"/>
    </xf>
    <xf numFmtId="38" fontId="30" fillId="4" borderId="48" xfId="1" applyFont="1" applyFill="1" applyBorder="1" applyAlignment="1" applyProtection="1">
      <alignment horizontal="center" vertical="center" shrinkToFit="1"/>
      <protection locked="0" hidden="1"/>
    </xf>
    <xf numFmtId="38" fontId="30" fillId="4" borderId="14" xfId="1" applyFont="1" applyFill="1" applyBorder="1" applyAlignment="1" applyProtection="1">
      <alignment horizontal="center" vertical="center" shrinkToFit="1"/>
      <protection locked="0" hidden="1"/>
    </xf>
    <xf numFmtId="0" fontId="30" fillId="4" borderId="37" xfId="4" applyNumberFormat="1" applyFont="1" applyFill="1" applyBorder="1" applyAlignment="1" applyProtection="1">
      <alignment horizontal="center" vertical="center"/>
      <protection locked="0" hidden="1"/>
    </xf>
    <xf numFmtId="0" fontId="30" fillId="4" borderId="39" xfId="4" applyNumberFormat="1" applyFont="1" applyFill="1" applyBorder="1" applyAlignment="1" applyProtection="1">
      <alignment horizontal="center" vertical="center"/>
      <protection locked="0" hidden="1"/>
    </xf>
    <xf numFmtId="0" fontId="30" fillId="4" borderId="14" xfId="4" applyNumberFormat="1" applyFont="1" applyFill="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hidden="1"/>
    </xf>
    <xf numFmtId="0" fontId="30" fillId="4" borderId="37" xfId="4" applyNumberFormat="1" applyFont="1" applyFill="1" applyBorder="1" applyAlignment="1" applyProtection="1">
      <alignment horizontal="center" vertical="center" textRotation="255"/>
      <protection hidden="1"/>
    </xf>
    <xf numFmtId="0" fontId="30" fillId="4" borderId="6" xfId="4" applyNumberFormat="1" applyFont="1" applyFill="1" applyBorder="1" applyAlignment="1" applyProtection="1">
      <alignment horizontal="center" vertical="center" textRotation="255"/>
      <protection hidden="1"/>
    </xf>
    <xf numFmtId="0" fontId="30" fillId="4" borderId="35" xfId="4" applyNumberFormat="1" applyFont="1" applyFill="1" applyBorder="1" applyAlignment="1" applyProtection="1">
      <alignment horizontal="center" vertical="center" textRotation="255"/>
      <protection hidden="1"/>
    </xf>
    <xf numFmtId="0" fontId="30" fillId="4" borderId="0" xfId="4" applyNumberFormat="1" applyFont="1" applyFill="1" applyBorder="1" applyAlignment="1" applyProtection="1">
      <alignment horizontal="center" vertical="center" textRotation="255"/>
      <protection hidden="1"/>
    </xf>
    <xf numFmtId="0" fontId="30" fillId="0" borderId="0" xfId="4" applyNumberFormat="1" applyFont="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locked="0" hidden="1"/>
    </xf>
    <xf numFmtId="0" fontId="30" fillId="4" borderId="15" xfId="4" applyNumberFormat="1" applyFont="1" applyFill="1" applyBorder="1" applyAlignment="1" applyProtection="1">
      <alignment horizontal="center" vertical="center"/>
      <protection locked="0" hidden="1"/>
    </xf>
    <xf numFmtId="0" fontId="30" fillId="4" borderId="15" xfId="4" applyNumberFormat="1" applyFont="1" applyFill="1" applyBorder="1" applyAlignment="1" applyProtection="1">
      <alignment horizontal="center" vertical="center" textRotation="255"/>
      <protection hidden="1"/>
    </xf>
    <xf numFmtId="0" fontId="30" fillId="4" borderId="14" xfId="4" applyNumberFormat="1" applyFont="1" applyFill="1" applyBorder="1" applyAlignment="1" applyProtection="1">
      <alignment horizontal="center" vertical="center" textRotation="255"/>
      <protection hidden="1"/>
    </xf>
    <xf numFmtId="0" fontId="30" fillId="4" borderId="4" xfId="4" applyNumberFormat="1" applyFont="1" applyFill="1" applyBorder="1" applyAlignment="1" applyProtection="1">
      <alignment horizontal="center" vertical="center" wrapText="1"/>
      <protection locked="0" hidden="1"/>
    </xf>
    <xf numFmtId="0" fontId="30" fillId="4" borderId="17" xfId="4" applyNumberFormat="1" applyFont="1" applyFill="1" applyBorder="1" applyAlignment="1" applyProtection="1">
      <alignment horizontal="center" vertical="center" wrapText="1"/>
      <protection locked="0" hidden="1"/>
    </xf>
    <xf numFmtId="0" fontId="30" fillId="4" borderId="62" xfId="4" applyNumberFormat="1" applyFont="1" applyFill="1" applyBorder="1" applyAlignment="1" applyProtection="1">
      <alignment horizontal="center" vertical="center" wrapText="1"/>
      <protection locked="0" hidden="1"/>
    </xf>
    <xf numFmtId="0" fontId="30" fillId="4" borderId="77" xfId="4" applyNumberFormat="1" applyFont="1" applyFill="1" applyBorder="1" applyAlignment="1" applyProtection="1">
      <alignment horizontal="center" vertical="center" wrapText="1"/>
      <protection locked="0" hidden="1"/>
    </xf>
    <xf numFmtId="0" fontId="30" fillId="0" borderId="34" xfId="4" applyNumberFormat="1" applyFont="1" applyBorder="1" applyAlignment="1" applyProtection="1">
      <alignment horizontal="center" vertical="center"/>
      <protection locked="0" hidden="1"/>
    </xf>
    <xf numFmtId="0" fontId="30" fillId="5" borderId="0" xfId="4" applyNumberFormat="1" applyFont="1" applyFill="1" applyBorder="1" applyAlignment="1" applyProtection="1">
      <alignment horizontal="center" vertical="center" textRotation="255"/>
      <protection hidden="1"/>
    </xf>
    <xf numFmtId="0" fontId="58" fillId="0" borderId="42" xfId="8" applyFont="1" applyBorder="1" applyAlignment="1" applyProtection="1">
      <alignment horizontal="center" vertical="center" wrapText="1"/>
      <protection hidden="1"/>
    </xf>
    <xf numFmtId="0" fontId="58" fillId="0" borderId="44" xfId="8" applyFont="1" applyBorder="1" applyAlignment="1" applyProtection="1">
      <alignment horizontal="center" vertical="center" wrapText="1"/>
      <protection hidden="1"/>
    </xf>
    <xf numFmtId="0" fontId="58" fillId="0" borderId="0" xfId="8" applyFont="1" applyAlignment="1" applyProtection="1">
      <alignment horizontal="center" vertical="center" wrapText="1"/>
      <protection hidden="1"/>
    </xf>
    <xf numFmtId="0" fontId="58" fillId="0" borderId="34" xfId="8" applyFont="1" applyBorder="1" applyAlignment="1" applyProtection="1">
      <alignment horizontal="center" vertical="center" wrapText="1"/>
      <protection hidden="1"/>
    </xf>
    <xf numFmtId="0" fontId="58" fillId="0" borderId="14" xfId="8" applyFont="1" applyBorder="1" applyAlignment="1" applyProtection="1">
      <alignment horizontal="center" vertical="center" wrapText="1"/>
      <protection hidden="1"/>
    </xf>
    <xf numFmtId="0" fontId="58" fillId="0" borderId="13" xfId="8" applyFont="1" applyBorder="1" applyAlignment="1" applyProtection="1">
      <alignment horizontal="center" vertical="center" wrapText="1"/>
      <protection hidden="1"/>
    </xf>
    <xf numFmtId="0" fontId="20" fillId="4" borderId="37" xfId="2" applyNumberFormat="1" applyFont="1" applyFill="1" applyBorder="1" applyAlignment="1" applyProtection="1">
      <alignment horizontal="left" vertical="center" wrapText="1"/>
      <protection hidden="1"/>
    </xf>
    <xf numFmtId="0" fontId="20" fillId="4" borderId="6" xfId="2" applyNumberFormat="1" applyFont="1" applyFill="1" applyBorder="1" applyAlignment="1" applyProtection="1">
      <alignment horizontal="left" vertical="center" wrapText="1"/>
      <protection hidden="1"/>
    </xf>
    <xf numFmtId="0" fontId="20" fillId="4" borderId="40" xfId="2" applyNumberFormat="1" applyFont="1" applyFill="1" applyBorder="1" applyAlignment="1" applyProtection="1">
      <alignment horizontal="left" vertical="center" wrapText="1"/>
      <protection hidden="1"/>
    </xf>
    <xf numFmtId="0" fontId="20" fillId="4" borderId="35" xfId="2" applyNumberFormat="1" applyFont="1" applyFill="1" applyBorder="1" applyAlignment="1" applyProtection="1">
      <alignment horizontal="left" vertical="center" wrapText="1"/>
      <protection hidden="1"/>
    </xf>
    <xf numFmtId="0" fontId="20" fillId="4" borderId="39" xfId="2" applyNumberFormat="1" applyFont="1" applyFill="1" applyBorder="1" applyAlignment="1" applyProtection="1">
      <alignment horizontal="left" vertical="center" wrapText="1"/>
      <protection hidden="1"/>
    </xf>
    <xf numFmtId="0" fontId="20" fillId="4" borderId="2" xfId="2" applyNumberFormat="1" applyFont="1" applyFill="1" applyBorder="1" applyAlignment="1" applyProtection="1">
      <alignment horizontal="left" vertical="center" wrapText="1"/>
      <protection hidden="1"/>
    </xf>
    <xf numFmtId="0" fontId="20" fillId="4" borderId="38" xfId="2" applyNumberFormat="1" applyFont="1" applyFill="1" applyBorder="1" applyAlignment="1" applyProtection="1">
      <alignment horizontal="left" vertical="center" wrapText="1"/>
      <protection hidden="1"/>
    </xf>
    <xf numFmtId="0" fontId="20" fillId="0" borderId="31" xfId="2" applyNumberFormat="1" applyFont="1" applyBorder="1" applyAlignment="1" applyProtection="1">
      <alignment horizontal="left" vertical="center"/>
      <protection hidden="1"/>
    </xf>
    <xf numFmtId="0" fontId="20" fillId="0" borderId="28" xfId="2" applyNumberFormat="1" applyFont="1" applyBorder="1" applyAlignment="1" applyProtection="1">
      <alignment horizontal="left" vertical="center"/>
      <protection hidden="1"/>
    </xf>
    <xf numFmtId="0" fontId="20" fillId="0" borderId="49" xfId="2" applyNumberFormat="1" applyFont="1" applyBorder="1" applyAlignment="1" applyProtection="1">
      <alignment horizontal="left" vertical="center"/>
      <protection hidden="1"/>
    </xf>
    <xf numFmtId="0" fontId="58" fillId="0" borderId="6" xfId="8" applyFont="1" applyBorder="1" applyAlignment="1" applyProtection="1">
      <alignment horizontal="center" vertical="center"/>
      <protection hidden="1"/>
    </xf>
    <xf numFmtId="0" fontId="58" fillId="0" borderId="40" xfId="8" applyFont="1" applyBorder="1" applyAlignment="1" applyProtection="1">
      <alignment horizontal="center" vertical="center"/>
      <protection hidden="1"/>
    </xf>
    <xf numFmtId="0" fontId="58" fillId="0" borderId="2" xfId="8" applyFont="1" applyBorder="1" applyAlignment="1" applyProtection="1">
      <alignment horizontal="center" vertical="center"/>
      <protection hidden="1"/>
    </xf>
    <xf numFmtId="0" fontId="58" fillId="0" borderId="38" xfId="8" applyFont="1" applyBorder="1" applyAlignment="1" applyProtection="1">
      <alignment horizontal="center" vertical="center"/>
      <protection hidden="1"/>
    </xf>
    <xf numFmtId="0" fontId="58" fillId="4" borderId="6" xfId="8" applyFont="1" applyFill="1" applyBorder="1" applyAlignment="1" applyProtection="1">
      <alignment horizontal="center" vertical="center"/>
      <protection hidden="1"/>
    </xf>
    <xf numFmtId="0" fontId="20" fillId="0" borderId="24" xfId="2" applyNumberFormat="1" applyFont="1" applyBorder="1" applyAlignment="1">
      <alignment horizontal="left" vertical="center"/>
    </xf>
    <xf numFmtId="0" fontId="20" fillId="0" borderId="21" xfId="2" applyNumberFormat="1" applyFont="1" applyBorder="1" applyAlignment="1">
      <alignment horizontal="left" vertical="center"/>
    </xf>
    <xf numFmtId="0" fontId="20" fillId="0" borderId="20" xfId="2" applyNumberFormat="1" applyFont="1" applyBorder="1" applyAlignment="1">
      <alignment horizontal="left" vertical="center"/>
    </xf>
    <xf numFmtId="0" fontId="20" fillId="4" borderId="15" xfId="2" applyNumberFormat="1" applyFont="1" applyFill="1" applyBorder="1" applyAlignment="1" applyProtection="1">
      <alignment horizontal="left" vertical="center" wrapText="1"/>
      <protection hidden="1"/>
    </xf>
    <xf numFmtId="0" fontId="20" fillId="4" borderId="14" xfId="2" applyNumberFormat="1" applyFont="1" applyFill="1" applyBorder="1" applyAlignment="1" applyProtection="1">
      <alignment horizontal="left" vertical="center" wrapText="1"/>
      <protection hidden="1"/>
    </xf>
    <xf numFmtId="0" fontId="20" fillId="0" borderId="24" xfId="2" applyNumberFormat="1" applyFont="1" applyBorder="1" applyAlignment="1" applyProtection="1">
      <alignment horizontal="left" vertical="center"/>
      <protection hidden="1"/>
    </xf>
    <xf numFmtId="0" fontId="20" fillId="0" borderId="21" xfId="2" applyNumberFormat="1" applyFont="1" applyBorder="1" applyAlignment="1" applyProtection="1">
      <alignment horizontal="left" vertical="center"/>
      <protection hidden="1"/>
    </xf>
    <xf numFmtId="0" fontId="20" fillId="0" borderId="20" xfId="2" applyNumberFormat="1" applyFont="1" applyBorder="1" applyAlignment="1" applyProtection="1">
      <alignment horizontal="left" vertical="center"/>
      <protection hidden="1"/>
    </xf>
    <xf numFmtId="0" fontId="58" fillId="4" borderId="0" xfId="8" applyFont="1" applyFill="1" applyAlignment="1" applyProtection="1">
      <alignment horizontal="center" vertical="center"/>
      <protection hidden="1"/>
    </xf>
    <xf numFmtId="0" fontId="58" fillId="3" borderId="6" xfId="8" applyFont="1" applyFill="1" applyBorder="1" applyAlignment="1">
      <alignment horizontal="center" vertical="center"/>
    </xf>
    <xf numFmtId="0" fontId="58" fillId="3" borderId="2" xfId="8" applyFont="1" applyFill="1" applyBorder="1" applyAlignment="1">
      <alignment horizontal="center" vertical="center"/>
    </xf>
    <xf numFmtId="0" fontId="58" fillId="3" borderId="6" xfId="8" applyFont="1" applyFill="1" applyBorder="1" applyAlignment="1" applyProtection="1">
      <alignment horizontal="center" vertical="center"/>
      <protection hidden="1"/>
    </xf>
    <xf numFmtId="0" fontId="58" fillId="3" borderId="2" xfId="8" applyFont="1" applyFill="1" applyBorder="1" applyAlignment="1" applyProtection="1">
      <alignment horizontal="center" vertical="center"/>
      <protection hidden="1"/>
    </xf>
    <xf numFmtId="0" fontId="58" fillId="0" borderId="46" xfId="8" applyFont="1" applyBorder="1" applyAlignment="1" applyProtection="1">
      <alignment horizontal="center" vertical="center" wrapText="1"/>
      <protection hidden="1"/>
    </xf>
    <xf numFmtId="0" fontId="58" fillId="0" borderId="48" xfId="8" applyFont="1" applyBorder="1" applyAlignment="1" applyProtection="1">
      <alignment horizontal="center" vertical="center" wrapText="1"/>
      <protection hidden="1"/>
    </xf>
    <xf numFmtId="0" fontId="58" fillId="0" borderId="7" xfId="8" applyFont="1" applyBorder="1" applyAlignment="1" applyProtection="1">
      <alignment horizontal="center" vertical="center" wrapText="1"/>
      <protection hidden="1"/>
    </xf>
    <xf numFmtId="0" fontId="58" fillId="0" borderId="5" xfId="8" applyFont="1" applyBorder="1" applyAlignment="1" applyProtection="1">
      <alignment horizontal="center" vertical="center" wrapText="1"/>
      <protection hidden="1"/>
    </xf>
    <xf numFmtId="0" fontId="58" fillId="0" borderId="3" xfId="8" applyFont="1" applyBorder="1" applyAlignment="1" applyProtection="1">
      <alignment horizontal="center" vertical="center" wrapText="1"/>
      <protection hidden="1"/>
    </xf>
    <xf numFmtId="0" fontId="58" fillId="0" borderId="1" xfId="8" applyFont="1" applyBorder="1" applyAlignment="1" applyProtection="1">
      <alignment horizontal="center" vertical="center" wrapText="1"/>
      <protection hidden="1"/>
    </xf>
    <xf numFmtId="0" fontId="58" fillId="3" borderId="0" xfId="8" applyFont="1" applyFill="1" applyAlignment="1" applyProtection="1">
      <alignment horizontal="center" vertical="center"/>
      <protection hidden="1"/>
    </xf>
    <xf numFmtId="0" fontId="58" fillId="3" borderId="14" xfId="8" applyFont="1" applyFill="1" applyBorder="1" applyAlignment="1" applyProtection="1">
      <alignment horizontal="center" vertical="center"/>
      <protection hidden="1"/>
    </xf>
    <xf numFmtId="0" fontId="58" fillId="3" borderId="7" xfId="8" applyFont="1" applyFill="1" applyBorder="1" applyAlignment="1" applyProtection="1">
      <alignment horizontal="center" vertical="center" wrapText="1"/>
      <protection hidden="1"/>
    </xf>
    <xf numFmtId="0" fontId="58" fillId="3" borderId="6" xfId="8" applyFont="1" applyFill="1" applyBorder="1" applyAlignment="1" applyProtection="1">
      <alignment horizontal="center" vertical="center" wrapText="1"/>
      <protection hidden="1"/>
    </xf>
    <xf numFmtId="0" fontId="58" fillId="3" borderId="3" xfId="8" applyFont="1" applyFill="1" applyBorder="1" applyAlignment="1" applyProtection="1">
      <alignment horizontal="center" vertical="center" wrapText="1"/>
      <protection hidden="1"/>
    </xf>
    <xf numFmtId="0" fontId="58" fillId="3" borderId="2" xfId="8" applyFont="1" applyFill="1" applyBorder="1" applyAlignment="1" applyProtection="1">
      <alignment horizontal="center" vertical="center" wrapText="1"/>
      <protection hidden="1"/>
    </xf>
    <xf numFmtId="38" fontId="58" fillId="0" borderId="45" xfId="1" applyFont="1" applyBorder="1" applyAlignment="1" applyProtection="1">
      <alignment horizontal="center" vertical="center" wrapText="1"/>
      <protection hidden="1"/>
    </xf>
    <xf numFmtId="38" fontId="58" fillId="0" borderId="42" xfId="1" applyFont="1" applyBorder="1" applyAlignment="1" applyProtection="1">
      <alignment horizontal="center" vertical="center" wrapText="1"/>
      <protection hidden="1"/>
    </xf>
    <xf numFmtId="38" fontId="58" fillId="0" borderId="41" xfId="1" applyFont="1" applyBorder="1" applyAlignment="1" applyProtection="1">
      <alignment horizontal="center" vertical="center" wrapText="1"/>
      <protection hidden="1"/>
    </xf>
    <xf numFmtId="38" fontId="58" fillId="0" borderId="35" xfId="1" applyFont="1" applyBorder="1" applyAlignment="1" applyProtection="1">
      <alignment horizontal="center" vertical="center" wrapText="1"/>
      <protection hidden="1"/>
    </xf>
    <xf numFmtId="38" fontId="58" fillId="0" borderId="0" xfId="1" applyFont="1" applyBorder="1" applyAlignment="1" applyProtection="1">
      <alignment horizontal="center" vertical="center" wrapText="1"/>
      <protection hidden="1"/>
    </xf>
    <xf numFmtId="38" fontId="58" fillId="0" borderId="33" xfId="1" applyFont="1" applyBorder="1" applyAlignment="1" applyProtection="1">
      <alignment horizontal="center" vertical="center" wrapText="1"/>
      <protection hidden="1"/>
    </xf>
    <xf numFmtId="38" fontId="58" fillId="0" borderId="15" xfId="1" applyFont="1" applyBorder="1" applyAlignment="1" applyProtection="1">
      <alignment horizontal="center" vertical="center" wrapText="1"/>
      <protection hidden="1"/>
    </xf>
    <xf numFmtId="38" fontId="58" fillId="0" borderId="14" xfId="1" applyFont="1" applyBorder="1" applyAlignment="1" applyProtection="1">
      <alignment horizontal="center" vertical="center" wrapText="1"/>
      <protection hidden="1"/>
    </xf>
    <xf numFmtId="38" fontId="58" fillId="0" borderId="32" xfId="1" applyFont="1" applyBorder="1" applyAlignment="1" applyProtection="1">
      <alignment horizontal="center" vertical="center" wrapText="1"/>
      <protection hidden="1"/>
    </xf>
    <xf numFmtId="0" fontId="58" fillId="0" borderId="43" xfId="8" applyFont="1" applyBorder="1" applyAlignment="1" applyProtection="1">
      <alignment horizontal="center" vertical="center" wrapText="1"/>
      <protection hidden="1"/>
    </xf>
    <xf numFmtId="0" fontId="58" fillId="0" borderId="2" xfId="8" applyFont="1" applyBorder="1" applyAlignment="1" applyProtection="1">
      <alignment horizontal="center" vertical="center" wrapText="1"/>
      <protection hidden="1"/>
    </xf>
    <xf numFmtId="0" fontId="58" fillId="0" borderId="46" xfId="8" applyFont="1" applyBorder="1" applyAlignment="1">
      <alignment horizontal="center" vertical="center" wrapText="1"/>
    </xf>
    <xf numFmtId="0" fontId="58" fillId="0" borderId="34" xfId="8" applyFont="1" applyBorder="1" applyAlignment="1">
      <alignment horizontal="center" vertical="center" wrapText="1"/>
    </xf>
    <xf numFmtId="0" fontId="58" fillId="0" borderId="3" xfId="8" applyFont="1" applyBorder="1" applyAlignment="1">
      <alignment horizontal="center" vertical="center" wrapText="1"/>
    </xf>
    <xf numFmtId="0" fontId="58" fillId="0" borderId="1" xfId="8" applyFont="1" applyBorder="1" applyAlignment="1">
      <alignment horizontal="center" vertical="center" wrapText="1"/>
    </xf>
    <xf numFmtId="0" fontId="58" fillId="3" borderId="7" xfId="8" applyFont="1" applyFill="1" applyBorder="1" applyAlignment="1" applyProtection="1">
      <alignment horizontal="center" vertical="center"/>
      <protection hidden="1"/>
    </xf>
    <xf numFmtId="0" fontId="58" fillId="3" borderId="3" xfId="8" applyFont="1" applyFill="1" applyBorder="1" applyAlignment="1" applyProtection="1">
      <alignment horizontal="center" vertical="center"/>
      <protection hidden="1"/>
    </xf>
    <xf numFmtId="0" fontId="30" fillId="4" borderId="7" xfId="5" applyNumberFormat="1" applyFont="1" applyFill="1" applyBorder="1" applyAlignment="1" applyProtection="1">
      <alignment horizontal="center" vertical="center"/>
      <protection hidden="1"/>
    </xf>
    <xf numFmtId="0" fontId="30" fillId="4" borderId="46" xfId="5" applyNumberFormat="1" applyFont="1" applyFill="1" applyBorder="1" applyAlignment="1" applyProtection="1">
      <alignment horizontal="center" vertical="center"/>
      <protection hidden="1"/>
    </xf>
    <xf numFmtId="0" fontId="20" fillId="4" borderId="7" xfId="2" applyNumberFormat="1" applyFont="1" applyFill="1" applyBorder="1" applyAlignment="1" applyProtection="1">
      <alignment horizontal="left" vertical="center" wrapText="1"/>
      <protection hidden="1"/>
    </xf>
    <xf numFmtId="0" fontId="20" fillId="4" borderId="5"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left" vertical="center" wrapText="1"/>
      <protection hidden="1"/>
    </xf>
    <xf numFmtId="0" fontId="20" fillId="4" borderId="1" xfId="2" applyNumberFormat="1" applyFont="1" applyFill="1" applyBorder="1" applyAlignment="1" applyProtection="1">
      <alignment horizontal="left" vertical="center" wrapText="1"/>
      <protection hidden="1"/>
    </xf>
    <xf numFmtId="0" fontId="30" fillId="4" borderId="3" xfId="5" applyNumberFormat="1" applyFont="1" applyFill="1" applyBorder="1" applyAlignment="1" applyProtection="1">
      <alignment horizontal="center" vertical="center"/>
      <protection hidden="1"/>
    </xf>
    <xf numFmtId="0" fontId="20" fillId="0" borderId="45" xfId="2" applyNumberFormat="1" applyFont="1" applyBorder="1" applyAlignment="1" applyProtection="1">
      <alignment horizontal="center" vertical="center" wrapText="1"/>
      <protection hidden="1"/>
    </xf>
    <xf numFmtId="0" fontId="30" fillId="4" borderId="43" xfId="5" applyNumberFormat="1" applyFont="1" applyFill="1" applyBorder="1" applyAlignment="1" applyProtection="1">
      <alignment horizontal="center" vertical="center"/>
      <protection hidden="1"/>
    </xf>
    <xf numFmtId="0" fontId="20" fillId="4" borderId="44" xfId="2" applyNumberFormat="1" applyFont="1" applyFill="1" applyBorder="1" applyAlignment="1" applyProtection="1">
      <alignment horizontal="center" vertical="center"/>
      <protection hidden="1"/>
    </xf>
    <xf numFmtId="0" fontId="20" fillId="4" borderId="43" xfId="2" applyNumberFormat="1" applyFont="1" applyFill="1" applyBorder="1" applyAlignment="1" applyProtection="1">
      <alignment horizontal="left" vertical="center" wrapText="1"/>
      <protection hidden="1"/>
    </xf>
    <xf numFmtId="0" fontId="20" fillId="4" borderId="41" xfId="2" applyNumberFormat="1" applyFont="1" applyFill="1" applyBorder="1" applyAlignment="1" applyProtection="1">
      <alignment horizontal="left" vertical="center" wrapText="1"/>
      <protection hidden="1"/>
    </xf>
    <xf numFmtId="0" fontId="20" fillId="0" borderId="37" xfId="2" applyNumberFormat="1" applyFont="1" applyBorder="1" applyAlignment="1" applyProtection="1">
      <alignment horizontal="center" vertical="center" wrapText="1"/>
      <protection locked="0" hidden="1"/>
    </xf>
    <xf numFmtId="0" fontId="20" fillId="0" borderId="6" xfId="2" applyNumberFormat="1" applyFont="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locked="0" hidden="1"/>
    </xf>
    <xf numFmtId="0" fontId="20" fillId="0" borderId="0" xfId="2" applyNumberFormat="1" applyFont="1" applyAlignment="1" applyProtection="1">
      <alignment horizontal="center" vertical="center" wrapText="1"/>
      <protection locked="0" hidden="1"/>
    </xf>
    <xf numFmtId="0" fontId="20" fillId="0" borderId="15" xfId="2" applyNumberFormat="1" applyFont="1" applyBorder="1" applyAlignment="1" applyProtection="1">
      <alignment horizontal="center" vertical="center" wrapText="1"/>
      <protection locked="0" hidden="1"/>
    </xf>
    <xf numFmtId="0" fontId="20" fillId="0" borderId="14" xfId="2" applyNumberFormat="1" applyFont="1" applyBorder="1" applyAlignment="1" applyProtection="1">
      <alignment horizontal="center" vertical="center" wrapText="1"/>
      <protection locked="0" hidden="1"/>
    </xf>
    <xf numFmtId="0" fontId="20" fillId="0" borderId="7" xfId="2" applyNumberFormat="1" applyFont="1" applyFill="1" applyBorder="1" applyAlignment="1" applyProtection="1">
      <alignment vertical="center"/>
      <protection locked="0" hidden="1"/>
    </xf>
    <xf numFmtId="0" fontId="20" fillId="0" borderId="6" xfId="2" applyNumberFormat="1" applyFont="1" applyFill="1" applyBorder="1" applyAlignment="1" applyProtection="1">
      <alignment vertical="center"/>
      <protection locked="0" hidden="1"/>
    </xf>
    <xf numFmtId="0" fontId="20" fillId="0" borderId="40" xfId="2" applyNumberFormat="1" applyFont="1" applyFill="1" applyBorder="1" applyAlignment="1" applyProtection="1">
      <alignment vertical="center"/>
      <protection locked="0" hidden="1"/>
    </xf>
    <xf numFmtId="0" fontId="20" fillId="0" borderId="7" xfId="2" applyNumberFormat="1" applyFont="1" applyFill="1" applyBorder="1" applyAlignment="1" applyProtection="1">
      <alignment vertical="center"/>
      <protection hidden="1"/>
    </xf>
    <xf numFmtId="0" fontId="20" fillId="0" borderId="6" xfId="2" applyNumberFormat="1" applyFont="1" applyFill="1" applyBorder="1" applyAlignment="1" applyProtection="1">
      <alignment vertical="center"/>
      <protection hidden="1"/>
    </xf>
    <xf numFmtId="0" fontId="20" fillId="0" borderId="40" xfId="2" applyNumberFormat="1" applyFont="1" applyFill="1" applyBorder="1" applyAlignment="1" applyProtection="1">
      <alignment vertical="center"/>
      <protection hidden="1"/>
    </xf>
    <xf numFmtId="0" fontId="20" fillId="0" borderId="46" xfId="2" applyNumberFormat="1" applyFont="1" applyFill="1" applyBorder="1" applyAlignment="1" applyProtection="1">
      <alignment vertical="center"/>
      <protection locked="0" hidden="1"/>
    </xf>
    <xf numFmtId="0" fontId="20" fillId="0" borderId="0" xfId="2" applyNumberFormat="1" applyFont="1" applyFill="1" applyAlignment="1" applyProtection="1">
      <alignment vertical="center"/>
      <protection locked="0" hidden="1"/>
    </xf>
    <xf numFmtId="0" fontId="20" fillId="0" borderId="33"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horizontal="left" vertical="center"/>
      <protection locked="0" hidden="1"/>
    </xf>
    <xf numFmtId="0" fontId="20" fillId="0" borderId="0" xfId="2" applyNumberFormat="1" applyFont="1" applyFill="1" applyBorder="1" applyAlignment="1" applyProtection="1">
      <alignment vertical="center"/>
      <protection locked="0" hidden="1"/>
    </xf>
    <xf numFmtId="0" fontId="58" fillId="0" borderId="6" xfId="2" applyFont="1" applyBorder="1" applyAlignment="1" applyProtection="1">
      <alignment horizontal="center" vertical="center"/>
      <protection hidden="1"/>
    </xf>
    <xf numFmtId="0" fontId="58" fillId="0" borderId="40" xfId="2" applyFont="1" applyBorder="1" applyAlignment="1" applyProtection="1">
      <alignment horizontal="center" vertical="center"/>
      <protection hidden="1"/>
    </xf>
    <xf numFmtId="0" fontId="58" fillId="0" borderId="2" xfId="2" applyFont="1" applyBorder="1" applyAlignment="1" applyProtection="1">
      <alignment horizontal="center" vertical="center"/>
      <protection hidden="1"/>
    </xf>
    <xf numFmtId="0" fontId="58" fillId="0" borderId="38" xfId="2" applyFont="1" applyBorder="1" applyAlignment="1" applyProtection="1">
      <alignment horizontal="center" vertical="center"/>
      <protection hidden="1"/>
    </xf>
    <xf numFmtId="0" fontId="58" fillId="0" borderId="4" xfId="2" applyFont="1" applyBorder="1" applyAlignment="1">
      <alignment horizontal="center" vertical="center" wrapText="1"/>
    </xf>
    <xf numFmtId="0" fontId="58" fillId="4" borderId="0" xfId="2" applyFont="1" applyFill="1" applyAlignment="1" applyProtection="1">
      <alignment horizontal="center" vertical="center"/>
      <protection hidden="1"/>
    </xf>
    <xf numFmtId="0" fontId="58" fillId="4" borderId="2" xfId="2" applyFont="1" applyFill="1" applyBorder="1" applyAlignment="1" applyProtection="1">
      <alignment horizontal="center" vertical="center"/>
      <protection hidden="1"/>
    </xf>
    <xf numFmtId="0" fontId="58" fillId="4" borderId="6" xfId="2" applyFont="1" applyFill="1" applyBorder="1" applyAlignment="1" applyProtection="1">
      <alignment horizontal="center" vertical="center"/>
      <protection hidden="1"/>
    </xf>
    <xf numFmtId="0" fontId="58" fillId="4" borderId="40" xfId="2" applyFont="1" applyFill="1" applyBorder="1" applyAlignment="1" applyProtection="1">
      <alignment horizontal="center" vertical="center"/>
      <protection hidden="1"/>
    </xf>
    <xf numFmtId="0" fontId="58" fillId="4" borderId="38" xfId="2" applyFont="1" applyFill="1" applyBorder="1" applyAlignment="1" applyProtection="1">
      <alignment horizontal="center" vertical="center"/>
      <protection hidden="1"/>
    </xf>
    <xf numFmtId="0" fontId="58" fillId="3" borderId="7" xfId="2" applyFont="1" applyFill="1" applyBorder="1" applyAlignment="1" applyProtection="1">
      <alignment horizontal="center" vertical="center"/>
      <protection hidden="1"/>
    </xf>
    <xf numFmtId="0" fontId="58" fillId="3" borderId="6" xfId="2" applyFont="1" applyFill="1" applyBorder="1" applyAlignment="1" applyProtection="1">
      <alignment horizontal="center" vertical="center"/>
      <protection hidden="1"/>
    </xf>
    <xf numFmtId="0" fontId="58" fillId="3" borderId="3" xfId="2" applyFont="1" applyFill="1" applyBorder="1" applyAlignment="1" applyProtection="1">
      <alignment horizontal="center" vertical="center"/>
      <protection hidden="1"/>
    </xf>
    <xf numFmtId="0" fontId="58" fillId="3" borderId="2" xfId="2" applyFont="1" applyFill="1" applyBorder="1" applyAlignment="1" applyProtection="1">
      <alignment horizontal="center" vertical="center"/>
      <protection hidden="1"/>
    </xf>
    <xf numFmtId="0" fontId="58" fillId="3" borderId="6" xfId="2" applyFont="1" applyFill="1" applyBorder="1" applyAlignment="1">
      <alignment horizontal="center" vertical="center"/>
    </xf>
    <xf numFmtId="0" fontId="58" fillId="3" borderId="2" xfId="2" applyFont="1" applyFill="1" applyBorder="1" applyAlignment="1">
      <alignment horizontal="center" vertical="center"/>
    </xf>
    <xf numFmtId="0" fontId="58" fillId="0" borderId="4" xfId="2" applyFont="1" applyBorder="1" applyAlignment="1" applyProtection="1">
      <alignment horizontal="center" vertical="center" wrapText="1"/>
      <protection hidden="1"/>
    </xf>
    <xf numFmtId="0" fontId="58" fillId="4" borderId="7" xfId="2" applyFont="1" applyFill="1" applyBorder="1" applyAlignment="1" applyProtection="1">
      <alignment horizontal="center" vertical="center"/>
      <protection hidden="1"/>
    </xf>
    <xf numFmtId="0" fontId="58" fillId="4" borderId="3" xfId="2" applyFont="1" applyFill="1" applyBorder="1" applyAlignment="1" applyProtection="1">
      <alignment horizontal="center" vertical="center"/>
      <protection hidden="1"/>
    </xf>
    <xf numFmtId="0" fontId="58" fillId="0" borderId="7" xfId="2" applyFont="1" applyBorder="1" applyAlignment="1" applyProtection="1">
      <alignment horizontal="center" vertical="center" wrapText="1"/>
      <protection hidden="1"/>
    </xf>
    <xf numFmtId="0" fontId="58" fillId="0" borderId="3" xfId="2" applyFont="1" applyBorder="1" applyAlignment="1" applyProtection="1">
      <alignment horizontal="center" vertical="center" wrapText="1"/>
      <protection hidden="1"/>
    </xf>
    <xf numFmtId="0" fontId="58" fillId="3" borderId="0" xfId="2" applyFont="1" applyFill="1" applyAlignment="1" applyProtection="1">
      <alignment horizontal="center" vertical="center"/>
      <protection hidden="1"/>
    </xf>
    <xf numFmtId="0" fontId="58" fillId="3" borderId="14" xfId="2" applyFont="1" applyFill="1" applyBorder="1" applyAlignment="1" applyProtection="1">
      <alignment horizontal="center" vertical="center"/>
      <protection hidden="1"/>
    </xf>
    <xf numFmtId="0" fontId="58" fillId="0" borderId="45" xfId="2" applyFont="1" applyBorder="1" applyAlignment="1" applyProtection="1">
      <alignment horizontal="center" vertical="center" wrapText="1"/>
      <protection hidden="1"/>
    </xf>
    <xf numFmtId="0" fontId="58" fillId="0" borderId="44" xfId="2" applyFont="1" applyBorder="1" applyAlignment="1" applyProtection="1">
      <alignment horizontal="center" vertical="center" wrapText="1"/>
      <protection hidden="1"/>
    </xf>
    <xf numFmtId="0" fontId="58" fillId="0" borderId="15" xfId="2" applyFont="1" applyBorder="1" applyAlignment="1" applyProtection="1">
      <alignment horizontal="center" vertical="center" wrapText="1"/>
      <protection hidden="1"/>
    </xf>
    <xf numFmtId="0" fontId="58" fillId="0" borderId="13" xfId="2" applyFont="1" applyBorder="1" applyAlignment="1" applyProtection="1">
      <alignment horizontal="center" vertical="center" wrapText="1"/>
      <protection hidden="1"/>
    </xf>
    <xf numFmtId="0" fontId="58" fillId="0" borderId="43" xfId="2" applyFont="1" applyBorder="1" applyAlignment="1" applyProtection="1">
      <alignment horizontal="center" vertical="center" wrapText="1"/>
      <protection hidden="1"/>
    </xf>
    <xf numFmtId="0" fontId="58" fillId="0" borderId="42" xfId="2" applyFont="1" applyBorder="1" applyAlignment="1" applyProtection="1">
      <alignment horizontal="center" vertical="center" wrapText="1"/>
      <protection hidden="1"/>
    </xf>
    <xf numFmtId="0" fontId="58" fillId="0" borderId="46" xfId="2" applyFont="1" applyBorder="1" applyAlignment="1" applyProtection="1">
      <alignment horizontal="center" vertical="center" wrapText="1"/>
      <protection hidden="1"/>
    </xf>
    <xf numFmtId="0" fontId="58" fillId="0" borderId="0" xfId="2" applyFont="1" applyBorder="1" applyAlignment="1" applyProtection="1">
      <alignment horizontal="center" vertical="center" wrapText="1"/>
      <protection hidden="1"/>
    </xf>
    <xf numFmtId="0" fontId="58" fillId="0" borderId="7" xfId="2" applyFont="1" applyBorder="1" applyAlignment="1">
      <alignment horizontal="center" vertical="center" wrapText="1"/>
    </xf>
    <xf numFmtId="0" fontId="58" fillId="0" borderId="5" xfId="2" applyFont="1" applyBorder="1" applyAlignment="1">
      <alignment horizontal="center" vertical="center" wrapText="1"/>
    </xf>
    <xf numFmtId="0" fontId="58" fillId="0" borderId="46" xfId="2" applyFont="1" applyBorder="1" applyAlignment="1">
      <alignment horizontal="center" vertical="center" wrapText="1"/>
    </xf>
    <xf numFmtId="0" fontId="58" fillId="0" borderId="34" xfId="2" applyFont="1" applyBorder="1" applyAlignment="1">
      <alignment horizontal="center" vertical="center" wrapText="1"/>
    </xf>
    <xf numFmtId="0" fontId="58" fillId="0" borderId="3" xfId="2" applyFont="1" applyBorder="1" applyAlignment="1">
      <alignment horizontal="center" vertical="center" wrapText="1"/>
    </xf>
    <xf numFmtId="0" fontId="58" fillId="0" borderId="1" xfId="2" applyFont="1" applyBorder="1" applyAlignment="1">
      <alignment horizontal="center" vertical="center" wrapText="1"/>
    </xf>
    <xf numFmtId="0" fontId="58" fillId="0" borderId="48" xfId="2" applyFont="1" applyBorder="1" applyAlignment="1" applyProtection="1">
      <alignment horizontal="center" vertical="center" wrapText="1"/>
      <protection hidden="1"/>
    </xf>
    <xf numFmtId="0" fontId="58" fillId="0" borderId="17" xfId="2" applyFont="1" applyBorder="1" applyAlignment="1" applyProtection="1">
      <alignment horizontal="center" vertical="center" wrapText="1"/>
      <protection hidden="1"/>
    </xf>
    <xf numFmtId="0" fontId="58" fillId="3" borderId="42" xfId="2" applyFont="1" applyFill="1" applyBorder="1" applyAlignment="1" applyProtection="1">
      <alignment horizontal="center" vertical="center"/>
      <protection hidden="1"/>
    </xf>
    <xf numFmtId="0" fontId="30" fillId="0" borderId="50" xfId="4" applyNumberFormat="1" applyFont="1" applyBorder="1" applyAlignment="1" applyProtection="1">
      <alignment horizontal="center" vertical="center"/>
      <protection hidden="1"/>
    </xf>
    <xf numFmtId="0" fontId="30" fillId="0" borderId="221" xfId="4" applyNumberFormat="1" applyFont="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30" fillId="0" borderId="6" xfId="4" applyNumberFormat="1" applyFont="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protection hidden="1"/>
    </xf>
    <xf numFmtId="0" fontId="30" fillId="0" borderId="36" xfId="4" applyNumberFormat="1" applyFont="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hidden="1"/>
    </xf>
    <xf numFmtId="0" fontId="30" fillId="4" borderId="23" xfId="4" applyNumberFormat="1" applyFont="1" applyFill="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52" xfId="4" applyNumberFormat="1" applyFont="1" applyBorder="1" applyAlignment="1" applyProtection="1">
      <alignment horizontal="center" vertical="center" textRotation="255"/>
      <protection hidden="1"/>
    </xf>
    <xf numFmtId="0" fontId="30" fillId="4" borderId="223" xfId="4" applyNumberFormat="1" applyFont="1" applyFill="1" applyBorder="1" applyAlignment="1" applyProtection="1">
      <alignment horizontal="center" vertical="center"/>
      <protection hidden="1"/>
    </xf>
    <xf numFmtId="0" fontId="30" fillId="4" borderId="20" xfId="4" applyNumberFormat="1" applyFont="1" applyFill="1" applyBorder="1" applyAlignment="1" applyProtection="1">
      <alignment horizontal="center" vertical="center"/>
      <protection hidden="1"/>
    </xf>
    <xf numFmtId="0" fontId="30" fillId="4" borderId="75"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center" vertical="center" wrapText="1"/>
      <protection hidden="1"/>
    </xf>
    <xf numFmtId="0" fontId="30" fillId="4" borderId="75" xfId="4" applyNumberFormat="1" applyFont="1" applyFill="1" applyBorder="1" applyAlignment="1" applyProtection="1">
      <alignment horizontal="center" vertical="center" wrapText="1"/>
      <protection hidden="1"/>
    </xf>
    <xf numFmtId="0" fontId="30" fillId="4" borderId="22" xfId="4" applyNumberFormat="1" applyFont="1" applyFill="1" applyBorder="1" applyAlignment="1" applyProtection="1">
      <alignment horizontal="center" vertical="center" wrapText="1"/>
      <protection hidden="1"/>
    </xf>
    <xf numFmtId="0" fontId="30" fillId="4" borderId="62" xfId="4" applyNumberFormat="1" applyFont="1" applyFill="1" applyBorder="1" applyAlignment="1" applyProtection="1">
      <alignment horizontal="center" vertical="center" wrapText="1"/>
      <protection hidden="1"/>
    </xf>
    <xf numFmtId="0" fontId="30" fillId="4" borderId="36" xfId="4" applyNumberFormat="1" applyFont="1" applyFill="1" applyBorder="1" applyAlignment="1" applyProtection="1">
      <alignment horizontal="center" vertical="center" wrapText="1"/>
      <protection hidden="1"/>
    </xf>
    <xf numFmtId="0" fontId="30" fillId="4" borderId="48" xfId="4" applyNumberFormat="1" applyFont="1" applyFill="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wrapText="1"/>
      <protection hidden="1"/>
    </xf>
    <xf numFmtId="0" fontId="30" fillId="4" borderId="79" xfId="4" applyNumberFormat="1" applyFont="1" applyFill="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wrapText="1"/>
      <protection hidden="1"/>
    </xf>
    <xf numFmtId="0" fontId="30" fillId="4" borderId="224" xfId="4" applyNumberFormat="1" applyFont="1" applyFill="1" applyBorder="1" applyAlignment="1" applyProtection="1">
      <alignment horizontal="center" vertical="center" wrapText="1"/>
      <protection hidden="1"/>
    </xf>
    <xf numFmtId="0" fontId="30" fillId="4" borderId="40" xfId="4" applyNumberFormat="1" applyFont="1" applyFill="1" applyBorder="1" applyAlignment="1" applyProtection="1">
      <alignment horizontal="center" vertical="center" wrapText="1"/>
      <protection hidden="1"/>
    </xf>
    <xf numFmtId="0" fontId="30" fillId="4" borderId="32" xfId="4" applyNumberFormat="1" applyFont="1" applyFill="1" applyBorder="1" applyAlignment="1" applyProtection="1">
      <alignment horizontal="center" vertical="center" wrapText="1"/>
      <protection hidden="1"/>
    </xf>
    <xf numFmtId="0" fontId="30" fillId="4" borderId="23" xfId="4" applyNumberFormat="1" applyFont="1" applyFill="1" applyBorder="1" applyAlignment="1" applyProtection="1">
      <alignment horizontal="center" vertical="center" wrapText="1"/>
      <protection hidden="1"/>
    </xf>
    <xf numFmtId="0" fontId="30" fillId="4" borderId="223" xfId="4" applyNumberFormat="1" applyFont="1" applyFill="1" applyBorder="1" applyAlignment="1" applyProtection="1">
      <alignment horizontal="center" vertical="center" wrapText="1"/>
      <protection hidden="1"/>
    </xf>
    <xf numFmtId="0" fontId="30" fillId="4" borderId="42" xfId="4" applyNumberFormat="1" applyFont="1" applyFill="1" applyBorder="1" applyAlignment="1" applyProtection="1">
      <alignment horizontal="center" vertical="center"/>
      <protection locked="0" hidden="1"/>
    </xf>
    <xf numFmtId="0" fontId="30" fillId="5" borderId="42" xfId="4" applyNumberFormat="1" applyFont="1" applyFill="1" applyBorder="1" applyAlignment="1" applyProtection="1">
      <alignment horizontal="center" vertical="center"/>
      <protection hidden="1"/>
    </xf>
    <xf numFmtId="0" fontId="20" fillId="4" borderId="42" xfId="2" applyNumberFormat="1" applyFont="1" applyFill="1" applyBorder="1" applyAlignment="1" applyProtection="1">
      <alignment vertical="center"/>
      <protection hidden="1"/>
    </xf>
    <xf numFmtId="0" fontId="20" fillId="4" borderId="0" xfId="2" applyNumberFormat="1" applyFont="1" applyFill="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wrapText="1"/>
      <protection hidden="1"/>
    </xf>
    <xf numFmtId="0" fontId="30" fillId="4" borderId="6" xfId="4" applyNumberFormat="1" applyFont="1" applyFill="1" applyBorder="1" applyAlignment="1" applyProtection="1">
      <alignment horizontal="left" vertical="center" wrapText="1"/>
      <protection hidden="1"/>
    </xf>
    <xf numFmtId="0" fontId="30" fillId="4" borderId="40" xfId="4" applyNumberFormat="1" applyFont="1" applyFill="1" applyBorder="1" applyAlignment="1" applyProtection="1">
      <alignment horizontal="left" vertical="center" wrapText="1"/>
      <protection hidden="1"/>
    </xf>
    <xf numFmtId="0" fontId="30" fillId="4" borderId="3" xfId="4" applyNumberFormat="1" applyFont="1" applyFill="1" applyBorder="1" applyAlignment="1" applyProtection="1">
      <alignment horizontal="left" vertical="center" wrapText="1"/>
      <protection hidden="1"/>
    </xf>
    <xf numFmtId="0" fontId="30" fillId="4" borderId="2" xfId="4" applyNumberFormat="1" applyFont="1" applyFill="1" applyBorder="1" applyAlignment="1" applyProtection="1">
      <alignment horizontal="left" vertical="center" wrapText="1"/>
      <protection hidden="1"/>
    </xf>
    <xf numFmtId="0" fontId="30" fillId="4" borderId="38" xfId="4" applyNumberFormat="1" applyFont="1" applyFill="1" applyBorder="1" applyAlignment="1" applyProtection="1">
      <alignment horizontal="left" vertical="center" wrapText="1"/>
      <protection hidden="1"/>
    </xf>
    <xf numFmtId="38" fontId="30" fillId="4" borderId="7" xfId="1" applyFont="1" applyFill="1" applyBorder="1" applyAlignment="1" applyProtection="1">
      <alignment horizontal="center" vertical="center"/>
      <protection hidden="1"/>
    </xf>
    <xf numFmtId="38" fontId="30" fillId="4" borderId="6" xfId="1" applyFont="1" applyFill="1" applyBorder="1" applyAlignment="1" applyProtection="1">
      <alignment horizontal="center" vertical="center"/>
      <protection hidden="1"/>
    </xf>
    <xf numFmtId="38" fontId="30" fillId="4" borderId="3" xfId="1" applyFont="1" applyFill="1" applyBorder="1" applyAlignment="1" applyProtection="1">
      <alignment horizontal="center" vertical="center"/>
      <protection hidden="1"/>
    </xf>
    <xf numFmtId="38" fontId="30" fillId="4" borderId="2" xfId="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locked="0" hidden="1"/>
    </xf>
    <xf numFmtId="0" fontId="30" fillId="4" borderId="1"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wrapText="1"/>
      <protection hidden="1"/>
    </xf>
    <xf numFmtId="0" fontId="30" fillId="4" borderId="39" xfId="4" applyNumberFormat="1" applyFont="1" applyFill="1" applyBorder="1" applyAlignment="1" applyProtection="1">
      <alignment horizontal="center" vertical="center" wrapText="1"/>
      <protection hidden="1"/>
    </xf>
    <xf numFmtId="0" fontId="30" fillId="5" borderId="53" xfId="4" applyNumberFormat="1" applyFont="1" applyFill="1" applyBorder="1" applyAlignment="1" applyProtection="1">
      <alignment horizontal="center" vertical="center"/>
      <protection hidden="1"/>
    </xf>
    <xf numFmtId="0" fontId="30" fillId="5" borderId="27" xfId="4" applyNumberFormat="1" applyFont="1" applyFill="1" applyBorder="1" applyAlignment="1" applyProtection="1">
      <alignment horizontal="center" vertical="center"/>
      <protection hidden="1"/>
    </xf>
    <xf numFmtId="0" fontId="30" fillId="5" borderId="52" xfId="4" applyNumberFormat="1" applyFont="1" applyFill="1" applyBorder="1" applyAlignment="1" applyProtection="1">
      <alignment horizontal="center" vertical="center"/>
      <protection hidden="1"/>
    </xf>
    <xf numFmtId="0" fontId="30" fillId="5" borderId="4" xfId="4" applyNumberFormat="1" applyFont="1" applyFill="1" applyBorder="1" applyAlignment="1" applyProtection="1">
      <alignment horizontal="center" vertical="center"/>
      <protection hidden="1"/>
    </xf>
    <xf numFmtId="0" fontId="30" fillId="4" borderId="15" xfId="4" applyNumberFormat="1" applyFont="1" applyFill="1" applyBorder="1" applyAlignment="1" applyProtection="1">
      <alignment horizontal="center" vertical="center" wrapText="1"/>
      <protection hidden="1"/>
    </xf>
    <xf numFmtId="0" fontId="30" fillId="4" borderId="13" xfId="4" applyNumberFormat="1" applyFont="1" applyFill="1" applyBorder="1" applyAlignment="1" applyProtection="1">
      <alignment horizontal="center" vertical="center" wrapText="1"/>
      <protection hidden="1"/>
    </xf>
    <xf numFmtId="38" fontId="30" fillId="4" borderId="48" xfId="1" applyFont="1" applyFill="1" applyBorder="1" applyAlignment="1" applyProtection="1">
      <alignment horizontal="center" vertical="center"/>
      <protection hidden="1"/>
    </xf>
    <xf numFmtId="38" fontId="30" fillId="4" borderId="14" xfId="1" applyFont="1" applyFill="1" applyBorder="1" applyAlignment="1" applyProtection="1">
      <alignment horizontal="center" vertical="center"/>
      <protection hidden="1"/>
    </xf>
    <xf numFmtId="0" fontId="30" fillId="4" borderId="48" xfId="4" applyNumberFormat="1" applyFont="1" applyFill="1" applyBorder="1" applyAlignment="1" applyProtection="1">
      <alignment horizontal="left" vertical="center" wrapText="1"/>
      <protection hidden="1"/>
    </xf>
    <xf numFmtId="0" fontId="30" fillId="4" borderId="14" xfId="4" applyNumberFormat="1" applyFont="1" applyFill="1" applyBorder="1" applyAlignment="1" applyProtection="1">
      <alignment horizontal="left" vertical="center" wrapText="1"/>
      <protection hidden="1"/>
    </xf>
    <xf numFmtId="0" fontId="30" fillId="4" borderId="32" xfId="4" applyNumberFormat="1" applyFont="1" applyFill="1" applyBorder="1" applyAlignment="1" applyProtection="1">
      <alignment horizontal="left" vertical="center" wrapText="1"/>
      <protection hidden="1"/>
    </xf>
    <xf numFmtId="0" fontId="30" fillId="5" borderId="45" xfId="4" applyNumberFormat="1" applyFont="1" applyFill="1" applyBorder="1" applyAlignment="1" applyProtection="1">
      <alignment horizontal="center" vertical="center"/>
      <protection hidden="1"/>
    </xf>
    <xf numFmtId="0" fontId="30" fillId="5" borderId="44" xfId="4" applyNumberFormat="1" applyFont="1" applyFill="1" applyBorder="1" applyAlignment="1" applyProtection="1">
      <alignment horizontal="center" vertical="center"/>
      <protection hidden="1"/>
    </xf>
    <xf numFmtId="0" fontId="30" fillId="5" borderId="35" xfId="4" applyNumberFormat="1" applyFont="1" applyFill="1" applyBorder="1" applyAlignment="1" applyProtection="1">
      <alignment horizontal="center" vertical="center"/>
      <protection hidden="1"/>
    </xf>
    <xf numFmtId="0" fontId="30" fillId="5" borderId="34" xfId="4" applyNumberFormat="1" applyFont="1" applyFill="1" applyBorder="1" applyAlignment="1" applyProtection="1">
      <alignment horizontal="center" vertical="center"/>
      <protection hidden="1"/>
    </xf>
    <xf numFmtId="0" fontId="30" fillId="5" borderId="39" xfId="4" applyNumberFormat="1" applyFont="1" applyFill="1" applyBorder="1" applyAlignment="1" applyProtection="1">
      <alignment horizontal="center" vertical="center"/>
      <protection hidden="1"/>
    </xf>
    <xf numFmtId="0" fontId="30" fillId="5" borderId="1" xfId="4" applyNumberFormat="1" applyFont="1" applyFill="1" applyBorder="1" applyAlignment="1" applyProtection="1">
      <alignment horizontal="center" vertical="center"/>
      <protection hidden="1"/>
    </xf>
    <xf numFmtId="0" fontId="30" fillId="5" borderId="43" xfId="4" applyNumberFormat="1" applyFont="1" applyFill="1" applyBorder="1" applyAlignment="1" applyProtection="1">
      <alignment horizontal="center" vertical="center"/>
      <protection hidden="1"/>
    </xf>
    <xf numFmtId="0" fontId="30" fillId="5" borderId="46" xfId="4" applyNumberFormat="1" applyFont="1" applyFill="1" applyBorder="1" applyAlignment="1" applyProtection="1">
      <alignment horizontal="center" vertical="center"/>
      <protection hidden="1"/>
    </xf>
    <xf numFmtId="0" fontId="30" fillId="5" borderId="3" xfId="4" applyNumberFormat="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locked="0" hidden="1"/>
    </xf>
    <xf numFmtId="0" fontId="30" fillId="4" borderId="6" xfId="4" applyNumberFormat="1" applyFont="1" applyFill="1" applyBorder="1" applyAlignment="1" applyProtection="1">
      <alignment horizontal="center" vertical="center" wrapText="1"/>
      <protection locked="0" hidden="1"/>
    </xf>
    <xf numFmtId="0" fontId="30" fillId="4" borderId="5" xfId="4" applyNumberFormat="1" applyFont="1" applyFill="1" applyBorder="1" applyAlignment="1" applyProtection="1">
      <alignment horizontal="center" vertical="center" wrapText="1"/>
      <protection locked="0" hidden="1"/>
    </xf>
    <xf numFmtId="0" fontId="30" fillId="4" borderId="3" xfId="4" applyNumberFormat="1" applyFont="1" applyFill="1" applyBorder="1" applyAlignment="1" applyProtection="1">
      <alignment horizontal="center" vertical="center" wrapText="1"/>
      <protection locked="0" hidden="1"/>
    </xf>
    <xf numFmtId="0" fontId="30" fillId="4" borderId="2" xfId="4" applyNumberFormat="1" applyFont="1" applyFill="1" applyBorder="1" applyAlignment="1" applyProtection="1">
      <alignment horizontal="center" vertical="center" wrapText="1"/>
      <protection locked="0" hidden="1"/>
    </xf>
    <xf numFmtId="0" fontId="30" fillId="4" borderId="1" xfId="4" applyNumberFormat="1" applyFont="1" applyFill="1" applyBorder="1" applyAlignment="1" applyProtection="1">
      <alignment horizontal="center" vertical="center" wrapText="1"/>
      <protection locked="0" hidden="1"/>
    </xf>
    <xf numFmtId="0" fontId="30" fillId="4" borderId="48" xfId="4" applyNumberFormat="1" applyFont="1" applyFill="1" applyBorder="1" applyAlignment="1" applyProtection="1">
      <alignment horizontal="center" vertical="center" wrapText="1"/>
      <protection locked="0" hidden="1"/>
    </xf>
    <xf numFmtId="0" fontId="30" fillId="4" borderId="14" xfId="4" applyNumberFormat="1" applyFont="1" applyFill="1" applyBorder="1" applyAlignment="1" applyProtection="1">
      <alignment horizontal="center" vertical="center" wrapText="1"/>
      <protection locked="0" hidden="1"/>
    </xf>
    <xf numFmtId="0" fontId="30" fillId="4" borderId="13" xfId="4" applyNumberFormat="1" applyFont="1" applyFill="1" applyBorder="1" applyAlignment="1" applyProtection="1">
      <alignment horizontal="center" vertical="center" wrapText="1"/>
      <protection locked="0" hidden="1"/>
    </xf>
    <xf numFmtId="38" fontId="30" fillId="0" borderId="13" xfId="1" applyFont="1" applyBorder="1" applyAlignment="1" applyProtection="1">
      <alignment horizontal="center" vertical="center"/>
      <protection hidden="1"/>
    </xf>
    <xf numFmtId="0" fontId="20" fillId="5" borderId="53"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left" vertical="center"/>
      <protection hidden="1"/>
    </xf>
    <xf numFmtId="0" fontId="20" fillId="5" borderId="29" xfId="2" applyNumberFormat="1" applyFont="1" applyFill="1" applyBorder="1" applyAlignment="1" applyProtection="1">
      <alignment horizontal="left" vertical="center"/>
      <protection hidden="1"/>
    </xf>
    <xf numFmtId="0" fontId="20" fillId="0" borderId="27" xfId="2" applyNumberFormat="1" applyFont="1" applyBorder="1" applyAlignment="1" applyProtection="1">
      <alignment horizontal="left" vertical="center"/>
      <protection hidden="1"/>
    </xf>
    <xf numFmtId="0" fontId="20" fillId="0" borderId="26" xfId="2" applyNumberFormat="1" applyFont="1" applyBorder="1" applyAlignment="1" applyProtection="1">
      <alignment horizontal="left" vertical="center"/>
      <protection hidden="1"/>
    </xf>
    <xf numFmtId="0" fontId="20" fillId="3" borderId="52" xfId="2" applyNumberFormat="1" applyFont="1" applyFill="1" applyBorder="1" applyAlignment="1" applyProtection="1">
      <alignment horizontal="left" vertical="center" wrapText="1"/>
      <protection locked="0" hidden="1"/>
    </xf>
    <xf numFmtId="0" fontId="20" fillId="4" borderId="23" xfId="2" applyNumberFormat="1" applyFont="1" applyFill="1" applyBorder="1" applyAlignment="1" applyProtection="1">
      <alignment horizontal="left" vertical="center" wrapText="1"/>
      <protection locked="0" hidden="1"/>
    </xf>
    <xf numFmtId="0" fontId="20" fillId="0" borderId="23" xfId="2" applyNumberFormat="1" applyFont="1" applyBorder="1" applyAlignment="1" applyProtection="1">
      <alignment horizontal="left" vertical="center"/>
      <protection hidden="1"/>
    </xf>
    <xf numFmtId="0" fontId="20" fillId="4" borderId="41" xfId="2" applyNumberFormat="1" applyFont="1" applyFill="1" applyBorder="1" applyAlignment="1" applyProtection="1">
      <alignment horizontal="center" vertical="center"/>
      <protection hidden="1"/>
    </xf>
    <xf numFmtId="0" fontId="20" fillId="0" borderId="52" xfId="2" applyNumberFormat="1" applyFont="1" applyBorder="1" applyAlignment="1" applyProtection="1">
      <alignment horizontal="left" vertical="center"/>
      <protection hidden="1"/>
    </xf>
    <xf numFmtId="0" fontId="20" fillId="0" borderId="4" xfId="2" applyNumberFormat="1" applyFont="1" applyBorder="1" applyAlignment="1" applyProtection="1">
      <alignment horizontal="left" vertical="center"/>
      <protection hidden="1"/>
    </xf>
    <xf numFmtId="0" fontId="20" fillId="0" borderId="62" xfId="2" applyNumberFormat="1" applyFont="1" applyBorder="1" applyAlignment="1" applyProtection="1">
      <alignment horizontal="left" vertical="center"/>
      <protection hidden="1"/>
    </xf>
    <xf numFmtId="0" fontId="20" fillId="4" borderId="52" xfId="2" applyNumberFormat="1" applyFont="1" applyFill="1" applyBorder="1" applyAlignment="1" applyProtection="1">
      <alignment horizontal="left" vertical="center" wrapText="1"/>
      <protection hidden="1"/>
    </xf>
    <xf numFmtId="0" fontId="20" fillId="4" borderId="51" xfId="2" applyNumberFormat="1" applyFont="1" applyFill="1" applyBorder="1" applyAlignment="1" applyProtection="1">
      <alignment horizontal="left" vertical="center" wrapText="1"/>
      <protection hidden="1"/>
    </xf>
    <xf numFmtId="0" fontId="20" fillId="0" borderId="0" xfId="2" applyNumberFormat="1" applyFont="1" applyAlignment="1" applyProtection="1">
      <alignment horizontal="center" vertical="center" wrapText="1"/>
      <protection hidden="1"/>
    </xf>
    <xf numFmtId="0" fontId="20" fillId="0" borderId="15" xfId="2" applyNumberFormat="1" applyFont="1" applyBorder="1" applyAlignment="1" applyProtection="1">
      <alignment horizontal="center" vertical="center" wrapText="1"/>
      <protection hidden="1"/>
    </xf>
    <xf numFmtId="0" fontId="20" fillId="0" borderId="14" xfId="2" applyNumberFormat="1" applyFont="1" applyBorder="1" applyAlignment="1" applyProtection="1">
      <alignment horizontal="center" vertical="center" wrapText="1"/>
      <protection hidden="1"/>
    </xf>
    <xf numFmtId="0" fontId="20" fillId="0" borderId="13"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vertical="center"/>
      <protection hidden="1"/>
    </xf>
    <xf numFmtId="0" fontId="20" fillId="4" borderId="5"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3" xfId="2" applyNumberFormat="1" applyFont="1" applyFill="1" applyBorder="1" applyAlignment="1" applyProtection="1">
      <alignment vertical="center"/>
      <protection hidden="1"/>
    </xf>
    <xf numFmtId="0" fontId="27" fillId="0" borderId="39" xfId="2" applyNumberFormat="1" applyFont="1" applyBorder="1" applyAlignment="1" applyProtection="1">
      <alignment horizontal="left" vertical="center"/>
      <protection hidden="1"/>
    </xf>
    <xf numFmtId="0" fontId="27" fillId="0" borderId="2"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0" fillId="4" borderId="44" xfId="2" applyNumberFormat="1" applyFont="1" applyFill="1" applyBorder="1" applyAlignment="1" applyProtection="1">
      <alignment horizontal="left" vertical="center"/>
      <protection hidden="1"/>
    </xf>
    <xf numFmtId="0" fontId="20" fillId="0" borderId="0" xfId="2" applyNumberFormat="1" applyFont="1" applyBorder="1" applyAlignment="1" applyProtection="1">
      <alignment horizontal="center" vertical="center"/>
      <protection hidden="1"/>
    </xf>
    <xf numFmtId="0" fontId="20" fillId="5" borderId="39" xfId="2" applyNumberFormat="1" applyFont="1" applyFill="1" applyBorder="1" applyAlignment="1" applyProtection="1">
      <alignment horizontal="left" vertical="center"/>
      <protection hidden="1"/>
    </xf>
    <xf numFmtId="0" fontId="20" fillId="5" borderId="2" xfId="2" applyNumberFormat="1" applyFont="1" applyFill="1" applyBorder="1" applyAlignment="1" applyProtection="1">
      <alignment horizontal="left" vertical="center"/>
      <protection hidden="1"/>
    </xf>
    <xf numFmtId="0" fontId="20" fillId="5" borderId="1" xfId="2" applyNumberFormat="1" applyFont="1" applyFill="1" applyBorder="1" applyAlignment="1" applyProtection="1">
      <alignment horizontal="left" vertical="center"/>
      <protection hidden="1"/>
    </xf>
    <xf numFmtId="0" fontId="20" fillId="0" borderId="225" xfId="2" applyNumberFormat="1" applyFont="1" applyBorder="1" applyAlignment="1" applyProtection="1">
      <alignment horizontal="center" vertical="center"/>
      <protection hidden="1"/>
    </xf>
    <xf numFmtId="0" fontId="20" fillId="0" borderId="226" xfId="2" applyNumberFormat="1" applyFont="1" applyBorder="1" applyAlignment="1" applyProtection="1">
      <alignment horizontal="center" vertical="center"/>
      <protection hidden="1"/>
    </xf>
    <xf numFmtId="0" fontId="20" fillId="0" borderId="227" xfId="2" applyNumberFormat="1" applyFont="1" applyBorder="1" applyAlignment="1" applyProtection="1">
      <alignment horizontal="center" vertical="center"/>
      <protection hidden="1"/>
    </xf>
    <xf numFmtId="0" fontId="20" fillId="0" borderId="225" xfId="2" applyNumberFormat="1" applyFont="1" applyBorder="1" applyAlignment="1" applyProtection="1">
      <alignment horizontal="center" vertical="center" shrinkToFit="1"/>
      <protection hidden="1"/>
    </xf>
    <xf numFmtId="0" fontId="57" fillId="0" borderId="226" xfId="2" applyNumberFormat="1" applyFont="1" applyBorder="1" applyAlignment="1" applyProtection="1">
      <alignment horizontal="center" vertical="center" shrinkToFit="1"/>
      <protection hidden="1"/>
    </xf>
    <xf numFmtId="0" fontId="57" fillId="0" borderId="227" xfId="2" applyNumberFormat="1" applyFont="1" applyBorder="1" applyAlignment="1" applyProtection="1">
      <alignment horizontal="center" vertical="center" shrinkToFit="1"/>
      <protection hidden="1"/>
    </xf>
    <xf numFmtId="0" fontId="20" fillId="5" borderId="6" xfId="2" applyNumberFormat="1" applyFont="1" applyFill="1" applyBorder="1" applyAlignment="1" applyProtection="1">
      <alignment horizontal="right" vertical="center"/>
      <protection hidden="1"/>
    </xf>
    <xf numFmtId="0" fontId="20" fillId="5" borderId="5" xfId="2" applyNumberFormat="1" applyFont="1" applyFill="1" applyBorder="1" applyAlignment="1" applyProtection="1">
      <alignment horizontal="right" vertical="center"/>
      <protection hidden="1"/>
    </xf>
    <xf numFmtId="0" fontId="20" fillId="5" borderId="225" xfId="2" applyNumberFormat="1" applyFont="1" applyFill="1" applyBorder="1" applyAlignment="1" applyProtection="1">
      <alignment horizontal="center" vertical="center"/>
      <protection hidden="1"/>
    </xf>
    <xf numFmtId="0" fontId="20" fillId="5" borderId="226" xfId="2" applyNumberFormat="1" applyFont="1" applyFill="1" applyBorder="1" applyAlignment="1" applyProtection="1">
      <alignment horizontal="center" vertical="center"/>
      <protection hidden="1"/>
    </xf>
    <xf numFmtId="0" fontId="20" fillId="5" borderId="228" xfId="2" applyNumberFormat="1" applyFont="1" applyFill="1" applyBorder="1" applyAlignment="1" applyProtection="1">
      <alignment horizontal="center" vertical="center"/>
      <protection hidden="1"/>
    </xf>
    <xf numFmtId="0" fontId="20" fillId="5" borderId="46" xfId="2" applyNumberFormat="1" applyFont="1" applyFill="1" applyBorder="1" applyAlignment="1" applyProtection="1">
      <alignment horizontal="center" vertical="center" wrapText="1"/>
      <protection hidden="1"/>
    </xf>
    <xf numFmtId="0" fontId="20" fillId="5" borderId="0" xfId="2" applyNumberFormat="1" applyFont="1" applyFill="1" applyBorder="1" applyAlignment="1" applyProtection="1">
      <alignment horizontal="center" vertical="center" wrapText="1"/>
      <protection hidden="1"/>
    </xf>
    <xf numFmtId="0" fontId="20" fillId="5" borderId="33" xfId="2" applyNumberFormat="1" applyFont="1" applyFill="1" applyBorder="1" applyAlignment="1" applyProtection="1">
      <alignment horizontal="center" vertical="center" wrapText="1"/>
      <protection hidden="1"/>
    </xf>
    <xf numFmtId="38" fontId="20" fillId="4" borderId="23" xfId="1" applyFont="1" applyFill="1" applyBorder="1" applyAlignment="1" applyProtection="1">
      <alignment horizontal="center" vertical="center" shrinkToFit="1"/>
      <protection hidden="1"/>
    </xf>
    <xf numFmtId="38" fontId="20" fillId="4" borderId="21" xfId="1" applyFont="1" applyFill="1" applyBorder="1" applyAlignment="1" applyProtection="1">
      <alignment horizontal="center" vertical="center" shrinkToFit="1"/>
      <protection hidden="1"/>
    </xf>
    <xf numFmtId="38" fontId="20" fillId="4" borderId="22" xfId="1" applyFont="1" applyFill="1" applyBorder="1" applyAlignment="1" applyProtection="1">
      <alignment horizontal="center" vertical="center" shrinkToFit="1"/>
      <protection hidden="1"/>
    </xf>
    <xf numFmtId="38" fontId="20" fillId="4" borderId="20" xfId="1" applyFont="1" applyFill="1" applyBorder="1" applyAlignment="1" applyProtection="1">
      <alignment horizontal="center" vertical="center" shrinkToFit="1"/>
      <protection hidden="1"/>
    </xf>
    <xf numFmtId="0" fontId="20" fillId="5" borderId="1"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protection hidden="1"/>
    </xf>
    <xf numFmtId="0" fontId="27" fillId="0" borderId="31"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49" xfId="2" applyNumberFormat="1" applyFont="1" applyBorder="1" applyAlignment="1" applyProtection="1">
      <alignment horizontal="left" vertical="center"/>
      <protection hidden="1"/>
    </xf>
    <xf numFmtId="0" fontId="58" fillId="0" borderId="81" xfId="2" applyNumberFormat="1" applyFont="1" applyBorder="1" applyAlignment="1" applyProtection="1">
      <alignment horizontal="center" vertical="center"/>
      <protection hidden="1"/>
    </xf>
    <xf numFmtId="0" fontId="58" fillId="0" borderId="242" xfId="2" applyNumberFormat="1" applyFont="1" applyBorder="1" applyAlignment="1" applyProtection="1">
      <alignment horizontal="center" vertical="center"/>
      <protection hidden="1"/>
    </xf>
    <xf numFmtId="177" fontId="20" fillId="0" borderId="242" xfId="1" applyNumberFormat="1" applyFont="1" applyFill="1" applyBorder="1" applyAlignment="1" applyProtection="1">
      <alignment horizontal="center" vertical="center" shrinkToFit="1"/>
      <protection hidden="1"/>
    </xf>
    <xf numFmtId="0" fontId="20" fillId="5" borderId="35" xfId="2" applyNumberFormat="1" applyFont="1" applyFill="1" applyBorder="1" applyAlignment="1" applyProtection="1">
      <alignment horizontal="right" vertical="center"/>
      <protection hidden="1"/>
    </xf>
    <xf numFmtId="0" fontId="20" fillId="5" borderId="0"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177" fontId="20" fillId="0" borderId="243" xfId="1" applyNumberFormat="1" applyFont="1" applyFill="1" applyBorder="1" applyAlignment="1" applyProtection="1">
      <alignment horizontal="center" vertical="center" shrinkToFit="1"/>
      <protection hidden="1"/>
    </xf>
    <xf numFmtId="38" fontId="20" fillId="0" borderId="4" xfId="1" applyFont="1" applyFill="1" applyBorder="1" applyAlignment="1" applyProtection="1">
      <alignment horizontal="center" vertical="center" shrinkToFit="1"/>
      <protection hidden="1"/>
    </xf>
    <xf numFmtId="38" fontId="20" fillId="0" borderId="62" xfId="1" applyFont="1" applyFill="1" applyBorder="1" applyAlignment="1" applyProtection="1">
      <alignment horizontal="center" vertical="center" shrinkToFit="1"/>
      <protection hidden="1"/>
    </xf>
    <xf numFmtId="0" fontId="58" fillId="0" borderId="52" xfId="2" applyNumberFormat="1" applyFont="1" applyBorder="1" applyAlignment="1" applyProtection="1">
      <alignment horizontal="center" vertical="center"/>
      <protection hidden="1"/>
    </xf>
    <xf numFmtId="0" fontId="58" fillId="0" borderId="4" xfId="2" applyNumberFormat="1" applyFont="1" applyBorder="1" applyAlignment="1" applyProtection="1">
      <alignment horizontal="center" vertical="center"/>
      <protection hidden="1"/>
    </xf>
    <xf numFmtId="0" fontId="58" fillId="0" borderId="37" xfId="2" applyNumberFormat="1" applyFont="1" applyBorder="1" applyAlignment="1" applyProtection="1">
      <alignment horizontal="center" vertical="center"/>
      <protection hidden="1"/>
    </xf>
    <xf numFmtId="0" fontId="58" fillId="0" borderId="6" xfId="2" applyNumberFormat="1" applyFont="1" applyBorder="1" applyAlignment="1" applyProtection="1">
      <alignment horizontal="center" vertical="center"/>
      <protection hidden="1"/>
    </xf>
    <xf numFmtId="0" fontId="58" fillId="0" borderId="5" xfId="2" applyNumberFormat="1" applyFont="1" applyBorder="1" applyAlignment="1" applyProtection="1">
      <alignment horizontal="center" vertical="center"/>
      <protection hidden="1"/>
    </xf>
    <xf numFmtId="0" fontId="20" fillId="4" borderId="34" xfId="2" applyNumberFormat="1" applyFont="1" applyFill="1" applyBorder="1" applyAlignment="1" applyProtection="1">
      <alignment vertical="center"/>
      <protection hidden="1"/>
    </xf>
    <xf numFmtId="0" fontId="27" fillId="5" borderId="31" xfId="2" applyNumberFormat="1" applyFont="1" applyFill="1" applyBorder="1" applyAlignment="1" applyProtection="1">
      <alignment horizontal="left" vertical="center"/>
      <protection hidden="1"/>
    </xf>
    <xf numFmtId="0" fontId="27" fillId="5" borderId="28" xfId="2" applyNumberFormat="1" applyFont="1" applyFill="1" applyBorder="1" applyAlignment="1" applyProtection="1">
      <alignment horizontal="left" vertical="center"/>
      <protection hidden="1"/>
    </xf>
    <xf numFmtId="0" fontId="20" fillId="5" borderId="28" xfId="2" applyNumberFormat="1" applyFont="1" applyFill="1" applyBorder="1" applyAlignment="1" applyProtection="1">
      <alignment horizontal="right" vertical="center"/>
      <protection hidden="1"/>
    </xf>
    <xf numFmtId="0" fontId="20" fillId="5" borderId="49" xfId="2" applyNumberFormat="1" applyFont="1" applyFill="1" applyBorder="1" applyAlignment="1" applyProtection="1">
      <alignment horizontal="right" vertical="center"/>
      <protection hidden="1"/>
    </xf>
    <xf numFmtId="0" fontId="20" fillId="0" borderId="4" xfId="2" applyNumberFormat="1" applyFont="1" applyBorder="1" applyAlignment="1" applyProtection="1">
      <alignment horizontal="center" vertical="center" shrinkToFit="1"/>
      <protection hidden="1"/>
    </xf>
    <xf numFmtId="0" fontId="20" fillId="0" borderId="62" xfId="2" applyNumberFormat="1" applyFont="1" applyBorder="1" applyAlignment="1" applyProtection="1">
      <alignment horizontal="center" vertical="center" shrinkToFit="1"/>
      <protection hidden="1"/>
    </xf>
    <xf numFmtId="0" fontId="20" fillId="5" borderId="4" xfId="2" applyNumberFormat="1" applyFont="1" applyFill="1" applyBorder="1" applyAlignment="1" applyProtection="1">
      <alignment horizontal="center" vertical="center" wrapText="1"/>
      <protection hidden="1"/>
    </xf>
    <xf numFmtId="0" fontId="20" fillId="5" borderId="62" xfId="2" applyNumberFormat="1" applyFont="1" applyFill="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shrinkToFit="1"/>
      <protection hidden="1"/>
    </xf>
    <xf numFmtId="38" fontId="20" fillId="4" borderId="4" xfId="1" applyFont="1" applyFill="1" applyBorder="1" applyAlignment="1" applyProtection="1">
      <alignment horizontal="center" vertical="center" shrinkToFit="1"/>
      <protection hidden="1"/>
    </xf>
    <xf numFmtId="38" fontId="20" fillId="4" borderId="62" xfId="1" applyFont="1" applyFill="1" applyBorder="1" applyAlignment="1" applyProtection="1">
      <alignment horizontal="center" vertical="center" shrinkToFit="1"/>
      <protection hidden="1"/>
    </xf>
    <xf numFmtId="0" fontId="58" fillId="0" borderId="24" xfId="2" applyNumberFormat="1" applyFont="1" applyBorder="1" applyAlignment="1" applyProtection="1">
      <alignment horizontal="center" vertical="center"/>
      <protection hidden="1"/>
    </xf>
    <xf numFmtId="0" fontId="58" fillId="0" borderId="21" xfId="2" applyNumberFormat="1" applyFont="1" applyBorder="1" applyAlignment="1" applyProtection="1">
      <alignment horizontal="center" vertical="center"/>
      <protection hidden="1"/>
    </xf>
    <xf numFmtId="0" fontId="58" fillId="0" borderId="22" xfId="2" applyNumberFormat="1" applyFont="1" applyBorder="1" applyAlignment="1" applyProtection="1">
      <alignment horizontal="center" vertical="center"/>
      <protection hidden="1"/>
    </xf>
    <xf numFmtId="38" fontId="20" fillId="0" borderId="23" xfId="1" applyFont="1" applyFill="1" applyBorder="1" applyAlignment="1" applyProtection="1">
      <alignment horizontal="center" vertical="center" shrinkToFit="1"/>
      <protection hidden="1"/>
    </xf>
    <xf numFmtId="38" fontId="20" fillId="0" borderId="22" xfId="1" applyFont="1" applyFill="1" applyBorder="1" applyAlignment="1" applyProtection="1">
      <alignment horizontal="center" vertical="center" shrinkToFit="1"/>
      <protection hidden="1"/>
    </xf>
    <xf numFmtId="177" fontId="20" fillId="0" borderId="12" xfId="1" applyNumberFormat="1" applyFont="1" applyFill="1" applyBorder="1" applyAlignment="1" applyProtection="1">
      <alignment horizontal="center" vertical="center" shrinkToFit="1"/>
      <protection hidden="1"/>
    </xf>
    <xf numFmtId="177" fontId="20" fillId="0" borderId="16" xfId="1" applyNumberFormat="1" applyFont="1" applyFill="1" applyBorder="1" applyAlignment="1" applyProtection="1">
      <alignment horizontal="center" vertical="center" shrinkToFit="1"/>
      <protection hidden="1"/>
    </xf>
    <xf numFmtId="0" fontId="58" fillId="0" borderId="15" xfId="2" applyNumberFormat="1" applyFont="1" applyBorder="1" applyAlignment="1" applyProtection="1">
      <alignment horizontal="center" vertical="center"/>
      <protection hidden="1"/>
    </xf>
    <xf numFmtId="0" fontId="58" fillId="0" borderId="14" xfId="2" applyNumberFormat="1" applyFont="1" applyBorder="1" applyAlignment="1" applyProtection="1">
      <alignment horizontal="center" vertical="center"/>
      <protection hidden="1"/>
    </xf>
    <xf numFmtId="0" fontId="58" fillId="0" borderId="13" xfId="2" applyNumberFormat="1" applyFont="1" applyBorder="1" applyAlignment="1" applyProtection="1">
      <alignment horizontal="center" vertical="center"/>
      <protection hidden="1"/>
    </xf>
    <xf numFmtId="38" fontId="20" fillId="0" borderId="20" xfId="1" applyFont="1" applyFill="1" applyBorder="1" applyAlignment="1" applyProtection="1">
      <alignment horizontal="center" vertical="center" shrinkToFit="1"/>
      <protection hidden="1"/>
    </xf>
    <xf numFmtId="177" fontId="20" fillId="0" borderId="10" xfId="1" applyNumberFormat="1" applyFont="1" applyFill="1" applyBorder="1" applyAlignment="1" applyProtection="1">
      <alignment horizontal="center" vertical="center" shrinkToFit="1"/>
      <protection hidden="1"/>
    </xf>
    <xf numFmtId="0" fontId="20" fillId="0" borderId="53"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protection hidden="1"/>
    </xf>
    <xf numFmtId="0" fontId="20" fillId="0" borderId="83" xfId="2" applyNumberFormat="1" applyFont="1" applyBorder="1" applyAlignment="1" applyProtection="1">
      <alignment horizontal="center" vertical="center"/>
      <protection hidden="1"/>
    </xf>
    <xf numFmtId="0" fontId="20" fillId="0" borderId="9" xfId="2" applyNumberFormat="1" applyFont="1" applyBorder="1" applyAlignment="1" applyProtection="1">
      <alignment horizontal="center" vertical="center"/>
      <protection hidden="1"/>
    </xf>
    <xf numFmtId="0" fontId="20" fillId="4" borderId="34" xfId="2" applyNumberFormat="1" applyFont="1" applyFill="1" applyBorder="1" applyAlignment="1" applyProtection="1">
      <alignment horizontal="left" vertical="center"/>
      <protection hidden="1"/>
    </xf>
    <xf numFmtId="0" fontId="20" fillId="0" borderId="46" xfId="4" applyNumberFormat="1" applyFont="1" applyBorder="1" applyAlignment="1" applyProtection="1">
      <alignment horizontal="center" vertical="center" wrapText="1"/>
      <protection hidden="1"/>
    </xf>
    <xf numFmtId="0" fontId="20" fillId="0" borderId="0" xfId="4" applyNumberFormat="1" applyFont="1" applyAlignment="1" applyProtection="1">
      <alignment horizontal="center" vertical="center" wrapText="1"/>
      <protection hidden="1"/>
    </xf>
    <xf numFmtId="38" fontId="20" fillId="4" borderId="0" xfId="1" applyFont="1" applyFill="1" applyAlignment="1" applyProtection="1">
      <alignment horizontal="center" vertical="center"/>
      <protection hidden="1"/>
    </xf>
    <xf numFmtId="0" fontId="20" fillId="4" borderId="6" xfId="4" applyNumberFormat="1" applyFont="1" applyFill="1" applyBorder="1" applyAlignment="1" applyProtection="1">
      <alignment horizontal="center" vertical="center"/>
      <protection hidden="1"/>
    </xf>
    <xf numFmtId="0" fontId="20" fillId="4" borderId="0" xfId="4" applyNumberFormat="1" applyFont="1" applyFill="1" applyAlignment="1" applyProtection="1">
      <alignment horizontal="center" vertical="center"/>
      <protection hidden="1"/>
    </xf>
    <xf numFmtId="0" fontId="20" fillId="4" borderId="46" xfId="2" applyNumberFormat="1" applyFont="1" applyFill="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locked="0" hidden="1"/>
    </xf>
    <xf numFmtId="0" fontId="30" fillId="0" borderId="40" xfId="4" applyNumberFormat="1" applyFont="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locked="0" hidden="1"/>
    </xf>
    <xf numFmtId="0" fontId="20" fillId="0" borderId="31" xfId="4" applyNumberFormat="1" applyFont="1" applyBorder="1" applyAlignment="1" applyProtection="1">
      <alignment horizontal="left" vertical="center"/>
      <protection hidden="1"/>
    </xf>
    <xf numFmtId="0" fontId="20" fillId="0" borderId="28" xfId="4" applyNumberFormat="1" applyFont="1" applyBorder="1" applyAlignment="1" applyProtection="1">
      <alignment horizontal="left" vertical="center"/>
      <protection hidden="1"/>
    </xf>
    <xf numFmtId="0" fontId="20" fillId="0" borderId="49" xfId="4" applyNumberFormat="1" applyFont="1" applyBorder="1" applyAlignment="1" applyProtection="1">
      <alignment horizontal="left" vertical="center"/>
      <protection hidden="1"/>
    </xf>
    <xf numFmtId="0" fontId="30" fillId="0" borderId="28" xfId="4" applyNumberFormat="1" applyFont="1" applyBorder="1" applyAlignment="1" applyProtection="1">
      <alignment horizontal="left" vertical="center"/>
      <protection hidden="1"/>
    </xf>
    <xf numFmtId="0" fontId="30" fillId="0" borderId="49" xfId="4" applyNumberFormat="1" applyFont="1" applyBorder="1" applyAlignment="1" applyProtection="1">
      <alignment horizontal="left" vertical="center"/>
      <protection hidden="1"/>
    </xf>
    <xf numFmtId="0" fontId="20" fillId="0" borderId="52" xfId="4" applyNumberFormat="1" applyFont="1" applyBorder="1" applyAlignment="1" applyProtection="1">
      <alignment horizontal="center" vertical="center"/>
      <protection hidden="1"/>
    </xf>
    <xf numFmtId="0" fontId="20" fillId="3" borderId="4" xfId="4" applyNumberFormat="1" applyFont="1" applyFill="1" applyBorder="1" applyAlignment="1" applyProtection="1">
      <alignment horizontal="left" vertical="center" wrapText="1"/>
      <protection locked="0" hidden="1"/>
    </xf>
    <xf numFmtId="0" fontId="20" fillId="3" borderId="62" xfId="4" applyNumberFormat="1" applyFont="1" applyFill="1" applyBorder="1" applyAlignment="1" applyProtection="1">
      <alignment horizontal="left" vertical="center" wrapText="1"/>
      <protection locked="0" hidden="1"/>
    </xf>
    <xf numFmtId="0" fontId="30" fillId="0" borderId="22" xfId="4" applyNumberFormat="1" applyFont="1" applyBorder="1" applyAlignment="1" applyProtection="1">
      <alignment horizontal="center" vertical="center" wrapText="1"/>
      <protection hidden="1"/>
    </xf>
    <xf numFmtId="0" fontId="30" fillId="0" borderId="4" xfId="4" applyNumberFormat="1" applyFont="1" applyBorder="1" applyAlignment="1" applyProtection="1">
      <alignment horizontal="center" vertical="center" wrapText="1"/>
      <protection hidden="1"/>
    </xf>
    <xf numFmtId="0" fontId="20" fillId="4" borderId="14" xfId="4" applyNumberFormat="1" applyFont="1" applyFill="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locked="0" hidden="1"/>
    </xf>
    <xf numFmtId="0" fontId="20" fillId="4" borderId="7" xfId="2" applyNumberFormat="1" applyFont="1" applyFill="1" applyBorder="1" applyAlignment="1" applyProtection="1">
      <alignment horizontal="left" vertical="center" wrapText="1"/>
      <protection locked="0" hidden="1"/>
    </xf>
    <xf numFmtId="0" fontId="20" fillId="4" borderId="6" xfId="2" applyNumberFormat="1" applyFont="1" applyFill="1" applyBorder="1" applyAlignment="1" applyProtection="1">
      <alignment horizontal="left" vertical="center" wrapText="1"/>
      <protection locked="0" hidden="1"/>
    </xf>
    <xf numFmtId="0" fontId="20" fillId="4" borderId="40" xfId="2" applyNumberFormat="1" applyFont="1" applyFill="1" applyBorder="1" applyAlignment="1" applyProtection="1">
      <alignment horizontal="left" vertical="center" wrapText="1"/>
      <protection locked="0" hidden="1"/>
    </xf>
    <xf numFmtId="0" fontId="20" fillId="4" borderId="48" xfId="2" applyNumberFormat="1" applyFont="1" applyFill="1" applyBorder="1" applyAlignment="1" applyProtection="1">
      <alignment horizontal="left" vertical="center" wrapText="1"/>
      <protection locked="0" hidden="1"/>
    </xf>
    <xf numFmtId="0" fontId="20" fillId="4" borderId="32" xfId="2" applyNumberFormat="1" applyFont="1" applyFill="1" applyBorder="1" applyAlignment="1" applyProtection="1">
      <alignment horizontal="left" vertical="center" wrapText="1"/>
      <protection locked="0" hidden="1"/>
    </xf>
    <xf numFmtId="0" fontId="30" fillId="4" borderId="12" xfId="4" applyNumberFormat="1" applyFont="1" applyFill="1" applyBorder="1" applyAlignment="1" applyProtection="1">
      <alignment horizontal="center" vertical="center"/>
      <protection locked="0" hidden="1"/>
    </xf>
    <xf numFmtId="0" fontId="30" fillId="4" borderId="11" xfId="4" applyNumberFormat="1" applyFont="1" applyFill="1" applyBorder="1" applyAlignment="1" applyProtection="1">
      <alignment horizontal="center" vertical="center"/>
      <protection locked="0" hidden="1"/>
    </xf>
    <xf numFmtId="0" fontId="58" fillId="0" borderId="28" xfId="2" applyNumberFormat="1" applyFont="1" applyBorder="1" applyAlignment="1" applyProtection="1">
      <alignment horizontal="center" vertical="center"/>
      <protection hidden="1"/>
    </xf>
    <xf numFmtId="0" fontId="58" fillId="0" borderId="49" xfId="2" applyNumberFormat="1" applyFont="1" applyBorder="1" applyAlignment="1" applyProtection="1">
      <alignment horizontal="center" vertical="center"/>
      <protection hidden="1"/>
    </xf>
    <xf numFmtId="0" fontId="20" fillId="0" borderId="51" xfId="4" applyNumberFormat="1" applyFont="1" applyBorder="1" applyAlignment="1" applyProtection="1">
      <alignment horizontal="center" vertical="center"/>
      <protection hidden="1"/>
    </xf>
    <xf numFmtId="0" fontId="20" fillId="0" borderId="17" xfId="4" applyNumberFormat="1" applyFont="1" applyBorder="1" applyAlignment="1" applyProtection="1">
      <alignment horizontal="center" vertical="center"/>
      <protection hidden="1"/>
    </xf>
    <xf numFmtId="0" fontId="20" fillId="3" borderId="17" xfId="4" applyNumberFormat="1" applyFont="1" applyFill="1" applyBorder="1" applyAlignment="1" applyProtection="1">
      <alignment horizontal="left" vertical="center" wrapText="1"/>
      <protection locked="0" hidden="1"/>
    </xf>
    <xf numFmtId="0" fontId="20" fillId="3" borderId="77" xfId="4" applyNumberFormat="1" applyFont="1" applyFill="1" applyBorder="1" applyAlignment="1" applyProtection="1">
      <alignment horizontal="left" vertical="center" wrapText="1"/>
      <protection locked="0" hidden="1"/>
    </xf>
    <xf numFmtId="38" fontId="30" fillId="4" borderId="6" xfId="1" applyFont="1" applyFill="1" applyBorder="1" applyAlignment="1" applyProtection="1">
      <alignment horizontal="center" vertical="center"/>
      <protection locked="0" hidden="1"/>
    </xf>
    <xf numFmtId="38" fontId="30" fillId="4" borderId="14" xfId="1" applyFont="1" applyFill="1" applyBorder="1" applyAlignment="1" applyProtection="1">
      <alignment horizontal="center" vertical="center"/>
      <protection locked="0" hidden="1"/>
    </xf>
    <xf numFmtId="0" fontId="30" fillId="4" borderId="23" xfId="4" applyNumberFormat="1" applyFont="1" applyFill="1" applyBorder="1" applyAlignment="1" applyProtection="1">
      <alignment horizontal="center" vertical="center"/>
      <protection locked="0" hidden="1"/>
    </xf>
    <xf numFmtId="0" fontId="30" fillId="4" borderId="21" xfId="4"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left" vertical="center" wrapText="1"/>
      <protection locked="0" hidden="1"/>
    </xf>
    <xf numFmtId="0" fontId="20" fillId="4" borderId="3" xfId="2" applyNumberFormat="1" applyFont="1" applyFill="1" applyBorder="1" applyAlignment="1" applyProtection="1">
      <alignment horizontal="left" vertical="center" wrapText="1"/>
      <protection locked="0" hidden="1"/>
    </xf>
    <xf numFmtId="0" fontId="20" fillId="4" borderId="2" xfId="2" applyNumberFormat="1" applyFont="1" applyFill="1" applyBorder="1" applyAlignment="1" applyProtection="1">
      <alignment horizontal="left" vertical="center" wrapText="1"/>
      <protection locked="0" hidden="1"/>
    </xf>
    <xf numFmtId="0" fontId="20" fillId="4" borderId="1" xfId="2" applyNumberFormat="1" applyFont="1" applyFill="1" applyBorder="1" applyAlignment="1" applyProtection="1">
      <alignment horizontal="left" vertical="center" wrapText="1"/>
      <protection locked="0" hidden="1"/>
    </xf>
    <xf numFmtId="0" fontId="20" fillId="4" borderId="7" xfId="2"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center" vertical="center"/>
      <protection locked="0" hidden="1"/>
    </xf>
    <xf numFmtId="0" fontId="20" fillId="4" borderId="3" xfId="2" applyNumberFormat="1" applyFont="1" applyFill="1" applyBorder="1" applyAlignment="1" applyProtection="1">
      <alignment horizontal="center" vertical="center"/>
      <protection locked="0" hidden="1"/>
    </xf>
    <xf numFmtId="0" fontId="20" fillId="4" borderId="1" xfId="2" applyNumberFormat="1" applyFont="1" applyFill="1" applyBorder="1" applyAlignment="1" applyProtection="1">
      <alignment horizontal="center" vertical="center"/>
      <protection locked="0" hidden="1"/>
    </xf>
    <xf numFmtId="0" fontId="20" fillId="3" borderId="37" xfId="2" applyNumberFormat="1" applyFont="1" applyFill="1" applyBorder="1" applyAlignment="1" applyProtection="1">
      <alignment horizontal="left" vertical="center" wrapText="1"/>
      <protection locked="0" hidden="1"/>
    </xf>
    <xf numFmtId="0" fontId="20" fillId="3" borderId="35" xfId="2" applyNumberFormat="1" applyFont="1" applyFill="1" applyBorder="1" applyAlignment="1" applyProtection="1">
      <alignment horizontal="left" vertical="center" wrapText="1"/>
      <protection locked="0" hidden="1"/>
    </xf>
    <xf numFmtId="0" fontId="20" fillId="3" borderId="33" xfId="2" applyNumberFormat="1" applyFont="1" applyFill="1" applyBorder="1" applyAlignment="1" applyProtection="1">
      <alignment horizontal="left" vertical="center" wrapText="1"/>
      <protection locked="0" hidden="1"/>
    </xf>
    <xf numFmtId="0" fontId="20" fillId="3" borderId="15" xfId="2" applyNumberFormat="1" applyFont="1" applyFill="1" applyBorder="1" applyAlignment="1" applyProtection="1">
      <alignment horizontal="left" vertical="center" wrapText="1"/>
      <protection locked="0" hidden="1"/>
    </xf>
    <xf numFmtId="0" fontId="28" fillId="0" borderId="37" xfId="2" applyNumberFormat="1" applyFont="1" applyBorder="1" applyAlignment="1" applyProtection="1">
      <alignment horizontal="center" vertical="center" wrapText="1"/>
      <protection hidden="1"/>
    </xf>
    <xf numFmtId="0" fontId="28" fillId="0" borderId="6"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0" borderId="15"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left" vertical="center" wrapText="1"/>
      <protection locked="0" hidden="1"/>
    </xf>
    <xf numFmtId="0" fontId="20" fillId="4" borderId="34" xfId="2" applyNumberFormat="1" applyFont="1" applyFill="1" applyBorder="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4" borderId="34" xfId="2" applyNumberFormat="1" applyFont="1" applyFill="1" applyBorder="1" applyAlignment="1" applyProtection="1">
      <alignment horizontal="center" vertical="center"/>
      <protection locked="0" hidden="1"/>
    </xf>
    <xf numFmtId="0" fontId="20" fillId="3" borderId="45" xfId="2" applyNumberFormat="1" applyFont="1" applyFill="1" applyBorder="1" applyAlignment="1" applyProtection="1">
      <alignment horizontal="left" vertical="center" wrapText="1"/>
      <protection locked="0" hidden="1"/>
    </xf>
    <xf numFmtId="0" fontId="20" fillId="3" borderId="41" xfId="2" applyNumberFormat="1" applyFont="1" applyFill="1" applyBorder="1" applyAlignment="1" applyProtection="1">
      <alignment horizontal="left" vertical="center" wrapText="1"/>
      <protection locked="0" hidden="1"/>
    </xf>
    <xf numFmtId="0" fontId="20" fillId="0" borderId="35" xfId="2" applyNumberFormat="1" applyFont="1" applyBorder="1" applyAlignment="1" applyProtection="1">
      <alignment horizontal="left" vertical="center" wrapText="1"/>
      <protection hidden="1"/>
    </xf>
    <xf numFmtId="0" fontId="20" fillId="0" borderId="0" xfId="2" applyNumberFormat="1" applyFont="1" applyBorder="1" applyAlignment="1" applyProtection="1">
      <alignment horizontal="left" vertical="center" wrapText="1"/>
      <protection hidden="1"/>
    </xf>
    <xf numFmtId="0" fontId="27" fillId="0" borderId="0" xfId="2" applyNumberFormat="1" applyFont="1" applyAlignment="1" applyProtection="1">
      <alignment vertical="center"/>
      <protection hidden="1"/>
    </xf>
    <xf numFmtId="0" fontId="20" fillId="0" borderId="43" xfId="2" applyNumberFormat="1" applyFont="1" applyBorder="1" applyAlignment="1" applyProtection="1">
      <alignment horizontal="center" vertical="center" shrinkToFit="1"/>
      <protection hidden="1"/>
    </xf>
    <xf numFmtId="0" fontId="20" fillId="0" borderId="134" xfId="2" applyNumberFormat="1" applyFont="1" applyBorder="1" applyAlignment="1" applyProtection="1">
      <alignment horizontal="center" vertical="center" shrinkToFit="1"/>
      <protection hidden="1"/>
    </xf>
    <xf numFmtId="0" fontId="20" fillId="0" borderId="7" xfId="2" applyNumberFormat="1" applyFont="1" applyBorder="1" applyAlignment="1" applyProtection="1">
      <alignment horizontal="center" vertical="center" shrinkToFit="1"/>
      <protection hidden="1"/>
    </xf>
    <xf numFmtId="0" fontId="20" fillId="4" borderId="42" xfId="2" applyNumberFormat="1" applyFont="1" applyFill="1" applyBorder="1" applyAlignment="1" applyProtection="1">
      <alignment horizontal="left" vertical="center" shrinkToFit="1"/>
      <protection hidden="1"/>
    </xf>
    <xf numFmtId="0" fontId="20" fillId="4" borderId="41" xfId="2" applyNumberFormat="1" applyFont="1" applyFill="1" applyBorder="1" applyAlignment="1" applyProtection="1">
      <alignment horizontal="left" vertical="center" shrinkToFit="1"/>
      <protection hidden="1"/>
    </xf>
    <xf numFmtId="0" fontId="20" fillId="4" borderId="2" xfId="2" applyNumberFormat="1" applyFont="1" applyFill="1" applyBorder="1" applyAlignment="1" applyProtection="1">
      <alignment horizontal="left" vertical="center" shrinkToFit="1"/>
      <protection hidden="1"/>
    </xf>
    <xf numFmtId="0" fontId="20" fillId="0" borderId="42" xfId="2" applyNumberFormat="1" applyFont="1" applyBorder="1" applyAlignment="1" applyProtection="1">
      <alignment horizontal="center" vertical="center" wrapText="1"/>
      <protection hidden="1"/>
    </xf>
    <xf numFmtId="0" fontId="20" fillId="0" borderId="36" xfId="2" applyNumberFormat="1" applyFont="1" applyBorder="1" applyAlignment="1" applyProtection="1">
      <alignment horizontal="center" vertical="center" shrinkToFit="1"/>
      <protection hidden="1"/>
    </xf>
    <xf numFmtId="0" fontId="20" fillId="0" borderId="46" xfId="2" applyNumberFormat="1" applyFont="1" applyBorder="1" applyAlignment="1" applyProtection="1">
      <alignment horizontal="center" vertical="center" shrinkToFit="1"/>
      <protection hidden="1"/>
    </xf>
    <xf numFmtId="0" fontId="20" fillId="0" borderId="33" xfId="2" applyNumberFormat="1" applyFont="1" applyBorder="1" applyAlignment="1" applyProtection="1">
      <alignment horizontal="center" vertical="center" shrinkToFit="1"/>
      <protection hidden="1"/>
    </xf>
    <xf numFmtId="0" fontId="20" fillId="0" borderId="45" xfId="2" applyNumberFormat="1" applyFont="1" applyBorder="1" applyAlignment="1" applyProtection="1">
      <alignment horizontal="center" vertical="center" shrinkToFit="1"/>
      <protection hidden="1"/>
    </xf>
    <xf numFmtId="0" fontId="20" fillId="0" borderId="42" xfId="2" applyNumberFormat="1" applyFont="1" applyBorder="1" applyAlignment="1" applyProtection="1">
      <alignment horizontal="center" vertical="center" shrinkToFit="1"/>
      <protection hidden="1"/>
    </xf>
    <xf numFmtId="0" fontId="20" fillId="0" borderId="39" xfId="2" applyNumberFormat="1" applyFont="1" applyBorder="1" applyAlignment="1" applyProtection="1">
      <alignment horizontal="center" vertical="center" shrinkToFit="1"/>
      <protection hidden="1"/>
    </xf>
    <xf numFmtId="0" fontId="20" fillId="0" borderId="2" xfId="2" applyNumberFormat="1" applyFont="1" applyBorder="1" applyAlignment="1" applyProtection="1">
      <alignment horizontal="center" vertical="center" shrinkToFit="1"/>
      <protection hidden="1"/>
    </xf>
    <xf numFmtId="0" fontId="20" fillId="5" borderId="40" xfId="2" applyNumberFormat="1" applyFont="1" applyFill="1" applyBorder="1" applyAlignment="1" applyProtection="1">
      <alignment horizontal="left" vertical="center"/>
      <protection hidden="1"/>
    </xf>
    <xf numFmtId="0" fontId="20" fillId="5" borderId="38" xfId="2" applyNumberFormat="1" applyFont="1" applyFill="1" applyBorder="1" applyAlignment="1" applyProtection="1">
      <alignment horizontal="left" vertical="center"/>
      <protection hidden="1"/>
    </xf>
    <xf numFmtId="0" fontId="20" fillId="4" borderId="40" xfId="2" applyNumberFormat="1" applyFont="1" applyFill="1" applyBorder="1" applyAlignment="1" applyProtection="1">
      <alignment horizontal="left" vertical="center"/>
      <protection hidden="1"/>
    </xf>
    <xf numFmtId="0" fontId="20" fillId="3" borderId="38" xfId="2" applyNumberFormat="1" applyFont="1" applyFill="1" applyBorder="1" applyAlignment="1" applyProtection="1">
      <alignment horizontal="left" vertical="center" wrapText="1"/>
      <protection locked="0" hidden="1"/>
    </xf>
    <xf numFmtId="0" fontId="28" fillId="0" borderId="6" xfId="2" applyNumberFormat="1" applyFont="1" applyBorder="1" applyAlignment="1" applyProtection="1">
      <alignment horizontal="center" vertical="center" wrapText="1"/>
      <protection hidden="1"/>
    </xf>
    <xf numFmtId="0" fontId="28" fillId="0" borderId="39" xfId="2" applyNumberFormat="1" applyFont="1" applyBorder="1" applyAlignment="1" applyProtection="1">
      <alignment horizontal="center" vertical="center" wrapText="1"/>
      <protection hidden="1"/>
    </xf>
    <xf numFmtId="0" fontId="28" fillId="0" borderId="2"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protection locked="0" hidden="1"/>
    </xf>
    <xf numFmtId="0" fontId="20" fillId="0" borderId="2" xfId="2" applyNumberFormat="1" applyFont="1" applyBorder="1" applyAlignment="1" applyProtection="1">
      <alignment horizontal="center" vertical="center"/>
      <protection locked="0" hidden="1"/>
    </xf>
    <xf numFmtId="0" fontId="20" fillId="4" borderId="6" xfId="2" applyNumberFormat="1" applyFont="1" applyFill="1" applyBorder="1" applyAlignment="1" applyProtection="1">
      <alignment horizontal="center" vertical="center" wrapText="1"/>
      <protection hidden="1"/>
    </xf>
    <xf numFmtId="0" fontId="20" fillId="4" borderId="40" xfId="2" applyNumberFormat="1" applyFont="1" applyFill="1" applyBorder="1" applyAlignment="1" applyProtection="1">
      <alignment horizontal="center" vertical="center" wrapText="1"/>
      <protection hidden="1"/>
    </xf>
    <xf numFmtId="0" fontId="20" fillId="4" borderId="2" xfId="2" applyNumberFormat="1" applyFont="1" applyFill="1" applyBorder="1" applyAlignment="1" applyProtection="1">
      <alignment horizontal="center" vertical="center" wrapText="1"/>
      <protection hidden="1"/>
    </xf>
    <xf numFmtId="0" fontId="20" fillId="4" borderId="38" xfId="2" applyNumberFormat="1" applyFont="1" applyFill="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shrinkToFit="1"/>
      <protection hidden="1"/>
    </xf>
    <xf numFmtId="0" fontId="20" fillId="0" borderId="23" xfId="2" applyNumberFormat="1" applyFont="1" applyBorder="1" applyAlignment="1" applyProtection="1">
      <alignment horizontal="center" vertical="center" shrinkToFit="1"/>
      <protection hidden="1"/>
    </xf>
    <xf numFmtId="0" fontId="20" fillId="0" borderId="21" xfId="2" applyNumberFormat="1" applyFont="1" applyBorder="1" applyAlignment="1" applyProtection="1">
      <alignment horizontal="center" vertical="center" shrinkToFit="1"/>
      <protection hidden="1"/>
    </xf>
    <xf numFmtId="0" fontId="20" fillId="0" borderId="22" xfId="2" applyNumberFormat="1" applyFont="1" applyBorder="1" applyAlignment="1" applyProtection="1">
      <alignment horizontal="center" vertical="center" shrinkToFit="1"/>
      <protection hidden="1"/>
    </xf>
    <xf numFmtId="0" fontId="20" fillId="4" borderId="21" xfId="2" applyNumberFormat="1" applyFont="1" applyFill="1" applyBorder="1" applyAlignment="1" applyProtection="1">
      <alignment horizontal="left" vertical="center"/>
      <protection hidden="1"/>
    </xf>
    <xf numFmtId="0" fontId="20" fillId="0" borderId="48" xfId="2" applyNumberFormat="1" applyFont="1" applyBorder="1" applyAlignment="1" applyProtection="1">
      <alignment horizontal="center" vertical="center" wrapText="1"/>
      <protection hidden="1"/>
    </xf>
    <xf numFmtId="0" fontId="20" fillId="4" borderId="46" xfId="2"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shrinkToFit="1"/>
      <protection locked="0" hidden="1"/>
    </xf>
    <xf numFmtId="0" fontId="20" fillId="3" borderId="33" xfId="2" applyNumberFormat="1" applyFont="1" applyFill="1" applyBorder="1" applyAlignment="1" applyProtection="1">
      <alignment horizontal="left" vertical="center" shrinkToFit="1"/>
      <protection locked="0" hidden="1"/>
    </xf>
    <xf numFmtId="0" fontId="20" fillId="4" borderId="48" xfId="2" applyNumberFormat="1" applyFont="1" applyFill="1" applyBorder="1" applyAlignment="1" applyProtection="1">
      <alignment horizontal="left" vertical="center" shrinkToFit="1"/>
      <protection locked="0" hidden="1"/>
    </xf>
    <xf numFmtId="0" fontId="20" fillId="4" borderId="14" xfId="2" applyNumberFormat="1" applyFont="1" applyFill="1" applyBorder="1" applyAlignment="1" applyProtection="1">
      <alignment horizontal="left" vertical="center" shrinkToFit="1"/>
      <protection locked="0" hidden="1"/>
    </xf>
    <xf numFmtId="0" fontId="20" fillId="4" borderId="32" xfId="2" applyNumberFormat="1" applyFont="1" applyFill="1" applyBorder="1" applyAlignment="1" applyProtection="1">
      <alignment horizontal="left" vertical="center" shrinkToFit="1"/>
      <protection locked="0" hidden="1"/>
    </xf>
    <xf numFmtId="0" fontId="20" fillId="4" borderId="7" xfId="2" applyNumberFormat="1" applyFont="1" applyFill="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wrapText="1"/>
      <protection hidden="1"/>
    </xf>
    <xf numFmtId="0" fontId="20" fillId="4" borderId="32" xfId="2" applyNumberFormat="1" applyFont="1" applyFill="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shrinkToFit="1"/>
      <protection hidden="1"/>
    </xf>
    <xf numFmtId="0" fontId="30" fillId="0" borderId="42" xfId="2" applyNumberFormat="1" applyFont="1" applyBorder="1" applyAlignment="1" applyProtection="1">
      <alignment horizontal="center" vertical="center"/>
      <protection hidden="1"/>
    </xf>
    <xf numFmtId="0" fontId="30" fillId="0" borderId="2" xfId="2" applyNumberFormat="1" applyFont="1" applyBorder="1" applyAlignment="1" applyProtection="1">
      <alignment horizontal="center" vertical="center"/>
      <protection hidden="1"/>
    </xf>
    <xf numFmtId="0" fontId="30" fillId="0" borderId="45" xfId="2" applyNumberFormat="1" applyFont="1" applyBorder="1" applyAlignment="1" applyProtection="1">
      <alignment horizontal="center" vertical="center"/>
      <protection hidden="1"/>
    </xf>
    <xf numFmtId="0" fontId="30" fillId="0" borderId="35" xfId="2" applyNumberFormat="1" applyFont="1" applyBorder="1" applyAlignment="1" applyProtection="1">
      <alignment horizontal="center" vertical="center"/>
      <protection hidden="1"/>
    </xf>
    <xf numFmtId="0" fontId="30" fillId="0" borderId="0" xfId="2" applyNumberFormat="1" applyFont="1" applyAlignment="1" applyProtection="1">
      <alignment horizontal="center" vertical="center"/>
      <protection hidden="1"/>
    </xf>
    <xf numFmtId="0" fontId="30" fillId="0" borderId="29" xfId="2" applyNumberFormat="1" applyFont="1" applyBorder="1" applyAlignment="1" applyProtection="1">
      <alignment horizontal="center" vertical="center"/>
      <protection hidden="1"/>
    </xf>
    <xf numFmtId="0" fontId="30" fillId="0" borderId="28" xfId="2" applyNumberFormat="1" applyFont="1" applyBorder="1" applyAlignment="1" applyProtection="1">
      <alignment horizontal="center" vertical="center"/>
      <protection hidden="1"/>
    </xf>
    <xf numFmtId="0" fontId="30" fillId="0" borderId="30" xfId="2" applyNumberFormat="1" applyFont="1" applyBorder="1" applyAlignment="1" applyProtection="1">
      <alignment horizontal="center" vertical="center"/>
      <protection hidden="1"/>
    </xf>
    <xf numFmtId="0" fontId="28" fillId="0" borderId="43"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wrapText="1"/>
      <protection hidden="1"/>
    </xf>
    <xf numFmtId="0" fontId="28" fillId="0" borderId="4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0" xfId="2" applyNumberFormat="1" applyFont="1" applyAlignment="1" applyProtection="1">
      <alignment horizontal="center" vertical="center" wrapText="1"/>
      <protection hidden="1"/>
    </xf>
    <xf numFmtId="0" fontId="28" fillId="0" borderId="34" xfId="2" applyNumberFormat="1" applyFont="1" applyBorder="1" applyAlignment="1" applyProtection="1">
      <alignment horizontal="center" vertical="center" wrapText="1"/>
      <protection hidden="1"/>
    </xf>
    <xf numFmtId="0" fontId="30" fillId="0" borderId="9" xfId="2" applyNumberFormat="1" applyFont="1" applyBorder="1" applyAlignment="1" applyProtection="1">
      <alignment horizontal="center" vertical="center"/>
      <protection hidden="1"/>
    </xf>
    <xf numFmtId="0" fontId="30" fillId="0" borderId="229" xfId="2" applyNumberFormat="1" applyFont="1" applyBorder="1" applyAlignment="1" applyProtection="1">
      <alignment horizontal="center" vertical="center"/>
      <protection hidden="1"/>
    </xf>
    <xf numFmtId="0" fontId="30" fillId="0" borderId="23" xfId="2" applyNumberFormat="1" applyFont="1" applyBorder="1" applyAlignment="1" applyProtection="1">
      <alignment horizontal="center" vertical="center"/>
      <protection hidden="1"/>
    </xf>
    <xf numFmtId="0" fontId="30" fillId="0" borderId="21" xfId="2" applyNumberFormat="1" applyFont="1" applyBorder="1" applyAlignment="1" applyProtection="1">
      <alignment horizontal="center" vertical="center"/>
      <protection hidden="1"/>
    </xf>
    <xf numFmtId="0" fontId="30" fillId="0" borderId="52" xfId="2" applyNumberFormat="1" applyFont="1" applyBorder="1" applyAlignment="1" applyProtection="1">
      <alignment horizontal="center" vertical="center"/>
      <protection hidden="1"/>
    </xf>
    <xf numFmtId="0" fontId="30" fillId="0" borderId="4" xfId="2" applyNumberFormat="1" applyFont="1" applyBorder="1" applyAlignment="1" applyProtection="1">
      <alignment horizontal="center" vertical="center"/>
      <protection hidden="1"/>
    </xf>
    <xf numFmtId="0" fontId="30" fillId="4" borderId="43" xfId="2" applyNumberFormat="1" applyFont="1" applyFill="1" applyBorder="1" applyAlignment="1" applyProtection="1">
      <alignment horizontal="center" vertical="center"/>
      <protection hidden="1"/>
    </xf>
    <xf numFmtId="0" fontId="30" fillId="4" borderId="42" xfId="2" applyNumberFormat="1" applyFont="1" applyFill="1" applyBorder="1" applyAlignment="1" applyProtection="1">
      <alignment horizontal="center" vertical="center"/>
      <protection hidden="1"/>
    </xf>
    <xf numFmtId="0" fontId="30" fillId="4" borderId="3"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4" borderId="23" xfId="2" applyNumberFormat="1" applyFont="1" applyFill="1" applyBorder="1" applyAlignment="1" applyProtection="1">
      <alignment horizontal="center" vertical="center"/>
      <protection hidden="1"/>
    </xf>
    <xf numFmtId="0" fontId="30" fillId="4" borderId="21" xfId="2" applyNumberFormat="1" applyFont="1" applyFill="1" applyBorder="1" applyAlignment="1" applyProtection="1">
      <alignment horizontal="center" vertical="center"/>
      <protection hidden="1"/>
    </xf>
    <xf numFmtId="0" fontId="59" fillId="4" borderId="7" xfId="2" applyNumberFormat="1" applyFont="1" applyFill="1" applyBorder="1" applyAlignment="1" applyProtection="1">
      <alignment horizontal="center" vertical="center"/>
      <protection hidden="1"/>
    </xf>
    <xf numFmtId="0" fontId="59" fillId="4" borderId="6" xfId="2" applyNumberFormat="1" applyFont="1" applyFill="1" applyBorder="1" applyAlignment="1" applyProtection="1">
      <alignment horizontal="center" vertical="center"/>
      <protection hidden="1"/>
    </xf>
    <xf numFmtId="0" fontId="59" fillId="4" borderId="3" xfId="2" applyNumberFormat="1" applyFont="1" applyFill="1" applyBorder="1" applyAlignment="1" applyProtection="1">
      <alignment horizontal="center" vertical="center"/>
      <protection hidden="1"/>
    </xf>
    <xf numFmtId="0" fontId="59" fillId="4" borderId="2" xfId="2" applyNumberFormat="1" applyFont="1" applyFill="1" applyBorder="1" applyAlignment="1" applyProtection="1">
      <alignment horizontal="center" vertical="center"/>
      <protection hidden="1"/>
    </xf>
    <xf numFmtId="0" fontId="30" fillId="5" borderId="6" xfId="2" applyNumberFormat="1" applyFont="1" applyFill="1" applyBorder="1" applyAlignment="1" applyProtection="1">
      <alignment horizontal="center" vertical="center"/>
      <protection hidden="1"/>
    </xf>
    <xf numFmtId="0" fontId="30" fillId="5" borderId="2" xfId="2" applyNumberFormat="1" applyFont="1" applyFill="1" applyBorder="1" applyAlignment="1" applyProtection="1">
      <alignment horizontal="center" vertical="center"/>
      <protection hidden="1"/>
    </xf>
    <xf numFmtId="0" fontId="30" fillId="0" borderId="52" xfId="2" applyNumberFormat="1" applyFont="1" applyBorder="1" applyAlignment="1" applyProtection="1">
      <alignment horizontal="center" vertical="center" wrapText="1"/>
      <protection hidden="1"/>
    </xf>
    <xf numFmtId="0" fontId="30" fillId="4" borderId="7" xfId="2" applyNumberFormat="1" applyFont="1" applyFill="1" applyBorder="1" applyAlignment="1" applyProtection="1">
      <alignment horizontal="left" vertical="center"/>
      <protection hidden="1"/>
    </xf>
    <xf numFmtId="0" fontId="30" fillId="4" borderId="6" xfId="2" applyNumberFormat="1" applyFont="1" applyFill="1" applyBorder="1" applyAlignment="1" applyProtection="1">
      <alignment horizontal="left" vertical="center"/>
      <protection hidden="1"/>
    </xf>
    <xf numFmtId="0" fontId="30" fillId="4" borderId="40" xfId="2" applyNumberFormat="1" applyFont="1" applyFill="1" applyBorder="1" applyAlignment="1" applyProtection="1">
      <alignment horizontal="left" vertical="center"/>
      <protection hidden="1"/>
    </xf>
    <xf numFmtId="0" fontId="30" fillId="4" borderId="3" xfId="2" applyNumberFormat="1" applyFont="1" applyFill="1" applyBorder="1" applyAlignment="1" applyProtection="1">
      <alignment horizontal="left" vertical="center"/>
      <protection hidden="1"/>
    </xf>
    <xf numFmtId="0" fontId="30" fillId="4" borderId="2" xfId="2" applyNumberFormat="1" applyFont="1" applyFill="1" applyBorder="1" applyAlignment="1" applyProtection="1">
      <alignment horizontal="left" vertical="center"/>
      <protection hidden="1"/>
    </xf>
    <xf numFmtId="0" fontId="30" fillId="4" borderId="38" xfId="2" applyNumberFormat="1" applyFont="1" applyFill="1" applyBorder="1" applyAlignment="1" applyProtection="1">
      <alignment horizontal="left" vertical="center"/>
      <protection hidden="1"/>
    </xf>
    <xf numFmtId="0" fontId="30" fillId="0" borderId="37" xfId="2" applyNumberFormat="1" applyFont="1" applyBorder="1" applyAlignment="1" applyProtection="1">
      <alignment horizontal="center" vertical="center"/>
      <protection hidden="1"/>
    </xf>
    <xf numFmtId="0" fontId="30" fillId="0" borderId="6" xfId="2" applyNumberFormat="1" applyFont="1" applyBorder="1" applyAlignment="1" applyProtection="1">
      <alignment horizontal="center" vertical="center"/>
      <protection hidden="1"/>
    </xf>
    <xf numFmtId="0" fontId="30" fillId="0" borderId="39"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left" vertical="center" wrapText="1"/>
      <protection hidden="1"/>
    </xf>
    <xf numFmtId="0" fontId="30" fillId="4" borderId="5" xfId="2" applyNumberFormat="1" applyFont="1" applyFill="1" applyBorder="1" applyAlignment="1" applyProtection="1">
      <alignment horizontal="left" vertical="center" wrapText="1"/>
      <protection hidden="1"/>
    </xf>
    <xf numFmtId="0" fontId="30" fillId="4" borderId="3" xfId="2" applyNumberFormat="1" applyFont="1" applyFill="1" applyBorder="1" applyAlignment="1" applyProtection="1">
      <alignment horizontal="left" vertical="center" wrapText="1"/>
      <protection hidden="1"/>
    </xf>
    <xf numFmtId="0" fontId="30" fillId="4" borderId="2" xfId="2" applyNumberFormat="1" applyFont="1" applyFill="1" applyBorder="1" applyAlignment="1" applyProtection="1">
      <alignment horizontal="left" vertical="center" wrapText="1"/>
      <protection hidden="1"/>
    </xf>
    <xf numFmtId="0" fontId="30" fillId="4" borderId="1"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center" vertical="center"/>
      <protection hidden="1"/>
    </xf>
    <xf numFmtId="0" fontId="30" fillId="4" borderId="14" xfId="2" applyNumberFormat="1" applyFont="1" applyFill="1" applyBorder="1" applyAlignment="1" applyProtection="1">
      <alignment horizontal="center" vertical="center"/>
      <protection hidden="1"/>
    </xf>
    <xf numFmtId="0" fontId="30" fillId="0" borderId="14" xfId="2" applyNumberFormat="1" applyFont="1" applyBorder="1" applyAlignment="1" applyProtection="1">
      <alignment horizontal="center" vertical="center"/>
      <protection hidden="1"/>
    </xf>
    <xf numFmtId="0" fontId="30" fillId="0" borderId="5" xfId="2" applyNumberFormat="1" applyFont="1" applyBorder="1" applyAlignment="1" applyProtection="1">
      <alignment horizontal="center" vertical="center"/>
      <protection hidden="1"/>
    </xf>
    <xf numFmtId="0" fontId="30" fillId="0" borderId="15" xfId="2" applyNumberFormat="1" applyFont="1" applyBorder="1" applyAlignment="1" applyProtection="1">
      <alignment horizontal="center" vertical="center"/>
      <protection hidden="1"/>
    </xf>
    <xf numFmtId="0" fontId="30" fillId="0" borderId="13"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center" vertical="center"/>
      <protection hidden="1"/>
    </xf>
    <xf numFmtId="0" fontId="30" fillId="0" borderId="31" xfId="2" applyNumberFormat="1" applyFont="1" applyBorder="1" applyAlignment="1" applyProtection="1">
      <alignment horizontal="left" vertical="center"/>
      <protection hidden="1"/>
    </xf>
    <xf numFmtId="0" fontId="30" fillId="0" borderId="28" xfId="2" applyNumberFormat="1" applyFont="1" applyBorder="1" applyAlignment="1" applyProtection="1">
      <alignment horizontal="left" vertical="center"/>
      <protection hidden="1"/>
    </xf>
    <xf numFmtId="0" fontId="30" fillId="0" borderId="49" xfId="2" applyNumberFormat="1" applyFont="1" applyBorder="1" applyAlignment="1" applyProtection="1">
      <alignment horizontal="left" vertical="center"/>
      <protection hidden="1"/>
    </xf>
    <xf numFmtId="0" fontId="30" fillId="0" borderId="51" xfId="2" applyNumberFormat="1" applyFont="1" applyBorder="1" applyAlignment="1" applyProtection="1">
      <alignment horizontal="center" vertical="center"/>
      <protection hidden="1"/>
    </xf>
    <xf numFmtId="0" fontId="30" fillId="0" borderId="17" xfId="2" applyNumberFormat="1" applyFont="1" applyBorder="1" applyAlignment="1" applyProtection="1">
      <alignment horizontal="center" vertical="center"/>
      <protection hidden="1"/>
    </xf>
    <xf numFmtId="0" fontId="59" fillId="4" borderId="48" xfId="2" applyNumberFormat="1" applyFont="1" applyFill="1" applyBorder="1" applyAlignment="1" applyProtection="1">
      <alignment horizontal="center" vertical="center"/>
      <protection hidden="1"/>
    </xf>
    <xf numFmtId="0" fontId="59" fillId="4" borderId="14" xfId="2" applyNumberFormat="1" applyFont="1" applyFill="1" applyBorder="1" applyAlignment="1" applyProtection="1">
      <alignment horizontal="center" vertical="center"/>
      <protection hidden="1"/>
    </xf>
    <xf numFmtId="0" fontId="30" fillId="5" borderId="14"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left" vertical="center" wrapText="1"/>
      <protection hidden="1"/>
    </xf>
    <xf numFmtId="0" fontId="30" fillId="4" borderId="14" xfId="2" applyNumberFormat="1" applyFont="1" applyFill="1" applyBorder="1" applyAlignment="1" applyProtection="1">
      <alignment horizontal="left" vertical="center" wrapText="1"/>
      <protection hidden="1"/>
    </xf>
    <xf numFmtId="0" fontId="30" fillId="4" borderId="13" xfId="2" applyNumberFormat="1" applyFont="1" applyFill="1" applyBorder="1" applyAlignment="1" applyProtection="1">
      <alignment horizontal="left" vertical="center" wrapText="1"/>
      <protection hidden="1"/>
    </xf>
    <xf numFmtId="0" fontId="30" fillId="3" borderId="35" xfId="2" applyNumberFormat="1" applyFont="1" applyFill="1" applyBorder="1" applyAlignment="1" applyProtection="1">
      <alignment horizontal="left" vertical="center" wrapText="1"/>
      <protection locked="0" hidden="1"/>
    </xf>
    <xf numFmtId="0" fontId="30" fillId="3" borderId="0" xfId="2" applyNumberFormat="1" applyFont="1" applyFill="1" applyAlignment="1" applyProtection="1">
      <alignment horizontal="left" vertical="center" wrapText="1"/>
      <protection locked="0" hidden="1"/>
    </xf>
    <xf numFmtId="0" fontId="30" fillId="3" borderId="33" xfId="2" applyNumberFormat="1" applyFont="1" applyFill="1" applyBorder="1" applyAlignment="1" applyProtection="1">
      <alignment horizontal="left" vertical="center" wrapText="1"/>
      <protection locked="0" hidden="1"/>
    </xf>
    <xf numFmtId="0" fontId="30" fillId="3" borderId="39" xfId="2" applyNumberFormat="1" applyFont="1" applyFill="1" applyBorder="1" applyAlignment="1" applyProtection="1">
      <alignment horizontal="left" vertical="center" wrapText="1"/>
      <protection locked="0" hidden="1"/>
    </xf>
    <xf numFmtId="0" fontId="30" fillId="3" borderId="2" xfId="2" applyNumberFormat="1" applyFont="1" applyFill="1" applyBorder="1" applyAlignment="1" applyProtection="1">
      <alignment horizontal="left" vertical="center" wrapText="1"/>
      <protection locked="0" hidden="1"/>
    </xf>
    <xf numFmtId="0" fontId="30" fillId="3" borderId="38" xfId="2" applyNumberFormat="1" applyFont="1" applyFill="1" applyBorder="1" applyAlignment="1" applyProtection="1">
      <alignment horizontal="left" vertical="center" wrapText="1"/>
      <protection locked="0" hidden="1"/>
    </xf>
    <xf numFmtId="0" fontId="30" fillId="4" borderId="12" xfId="2" applyNumberFormat="1" applyFont="1" applyFill="1" applyBorder="1" applyAlignment="1" applyProtection="1">
      <alignment horizontal="center" vertical="center"/>
      <protection hidden="1"/>
    </xf>
    <xf numFmtId="0" fontId="30" fillId="4" borderId="11" xfId="2" applyNumberFormat="1" applyFont="1" applyFill="1" applyBorder="1" applyAlignment="1" applyProtection="1">
      <alignment horizontal="center" vertical="center"/>
      <protection hidden="1"/>
    </xf>
    <xf numFmtId="0" fontId="20" fillId="0" borderId="53" xfId="4" applyNumberFormat="1" applyFont="1" applyBorder="1" applyAlignment="1" applyProtection="1">
      <alignment horizontal="center" vertical="center"/>
      <protection hidden="1"/>
    </xf>
    <xf numFmtId="0" fontId="20" fillId="0" borderId="27" xfId="4" applyNumberFormat="1" applyFont="1" applyBorder="1" applyAlignment="1" applyProtection="1">
      <alignment horizontal="center" vertical="center"/>
      <protection hidden="1"/>
    </xf>
    <xf numFmtId="0" fontId="20" fillId="0" borderId="29" xfId="4" applyNumberFormat="1" applyFont="1" applyBorder="1" applyAlignment="1" applyProtection="1">
      <alignment horizontal="center" vertical="center"/>
      <protection hidden="1"/>
    </xf>
    <xf numFmtId="0" fontId="20" fillId="0" borderId="23" xfId="4" applyNumberFormat="1" applyFont="1" applyBorder="1" applyAlignment="1" applyProtection="1">
      <alignment horizontal="center" vertical="center"/>
      <protection hidden="1"/>
    </xf>
    <xf numFmtId="0" fontId="30" fillId="5" borderId="4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30" fillId="0" borderId="31" xfId="2" applyNumberFormat="1" applyFont="1" applyBorder="1" applyAlignment="1" applyProtection="1">
      <alignment horizontal="center" vertical="center" wrapText="1"/>
      <protection hidden="1"/>
    </xf>
    <xf numFmtId="0" fontId="30" fillId="0" borderId="28" xfId="2" applyNumberFormat="1" applyFont="1" applyBorder="1" applyAlignment="1" applyProtection="1">
      <alignment horizontal="center" vertical="center" wrapText="1"/>
      <protection hidden="1"/>
    </xf>
    <xf numFmtId="0" fontId="30" fillId="0" borderId="49" xfId="2" applyNumberFormat="1" applyFont="1" applyBorder="1" applyAlignment="1" applyProtection="1">
      <alignment horizontal="center" vertical="center" wrapText="1"/>
      <protection hidden="1"/>
    </xf>
    <xf numFmtId="0" fontId="30" fillId="0" borderId="24" xfId="4" applyNumberFormat="1" applyFont="1" applyBorder="1" applyAlignment="1" applyProtection="1">
      <alignment horizontal="left" vertical="center"/>
      <protection hidden="1"/>
    </xf>
    <xf numFmtId="0" fontId="30" fillId="0" borderId="21" xfId="4" applyNumberFormat="1" applyFont="1" applyBorder="1" applyAlignment="1" applyProtection="1">
      <alignment horizontal="left" vertical="center"/>
      <protection hidden="1"/>
    </xf>
    <xf numFmtId="0" fontId="30" fillId="0" borderId="24" xfId="2" applyNumberFormat="1" applyFont="1" applyBorder="1" applyAlignment="1" applyProtection="1">
      <alignment horizontal="left" vertical="center"/>
      <protection hidden="1"/>
    </xf>
    <xf numFmtId="0" fontId="30" fillId="0" borderId="21" xfId="2" applyNumberFormat="1" applyFont="1" applyBorder="1" applyAlignment="1" applyProtection="1">
      <alignment horizontal="left" vertical="center"/>
      <protection hidden="1"/>
    </xf>
    <xf numFmtId="0" fontId="30" fillId="0" borderId="11" xfId="2" applyNumberFormat="1" applyFont="1" applyBorder="1" applyAlignment="1" applyProtection="1">
      <alignment horizontal="left" vertical="center"/>
      <protection hidden="1"/>
    </xf>
    <xf numFmtId="0" fontId="30" fillId="4" borderId="0" xfId="2" applyNumberFormat="1" applyFont="1" applyFill="1" applyAlignment="1" applyProtection="1">
      <alignment horizontal="center" vertical="center"/>
      <protection hidden="1"/>
    </xf>
    <xf numFmtId="0" fontId="30" fillId="5" borderId="0" xfId="2" applyNumberFormat="1" applyFont="1" applyFill="1" applyAlignment="1" applyProtection="1">
      <alignment horizontal="center" vertical="center"/>
      <protection hidden="1"/>
    </xf>
    <xf numFmtId="0" fontId="30" fillId="4" borderId="4" xfId="2" applyNumberFormat="1" applyFont="1" applyFill="1" applyBorder="1" applyAlignment="1" applyProtection="1">
      <alignment horizontal="left" vertical="center" wrapText="1"/>
      <protection hidden="1"/>
    </xf>
    <xf numFmtId="0" fontId="30" fillId="4" borderId="17" xfId="2" applyNumberFormat="1" applyFont="1" applyFill="1" applyBorder="1" applyAlignment="1" applyProtection="1">
      <alignment horizontal="left" vertical="center" wrapText="1"/>
      <protection hidden="1"/>
    </xf>
    <xf numFmtId="0" fontId="30" fillId="4" borderId="35" xfId="2" applyNumberFormat="1" applyFont="1" applyFill="1" applyBorder="1" applyAlignment="1" applyProtection="1">
      <alignment horizontal="center" vertical="center"/>
      <protection hidden="1"/>
    </xf>
    <xf numFmtId="0" fontId="30" fillId="4" borderId="15" xfId="2" applyNumberFormat="1" applyFont="1" applyFill="1" applyBorder="1" applyAlignment="1" applyProtection="1">
      <alignment horizontal="center" vertical="center"/>
      <protection hidden="1"/>
    </xf>
    <xf numFmtId="0" fontId="20" fillId="0" borderId="84"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left" vertical="center"/>
      <protection hidden="1"/>
    </xf>
    <xf numFmtId="0" fontId="20" fillId="0" borderId="2" xfId="2" applyNumberFormat="1" applyFont="1" applyBorder="1" applyAlignment="1" applyProtection="1">
      <alignment horizontal="left" vertical="center"/>
      <protection hidden="1"/>
    </xf>
    <xf numFmtId="0" fontId="20" fillId="0" borderId="1" xfId="2" applyNumberFormat="1" applyFont="1" applyBorder="1" applyAlignment="1" applyProtection="1">
      <alignment horizontal="left" vertical="center"/>
      <protection hidden="1"/>
    </xf>
    <xf numFmtId="0" fontId="20" fillId="0" borderId="230" xfId="2" applyNumberFormat="1" applyFont="1" applyBorder="1" applyAlignment="1" applyProtection="1">
      <alignment horizontal="left" vertical="center"/>
      <protection hidden="1"/>
    </xf>
    <xf numFmtId="0" fontId="20" fillId="0" borderId="54" xfId="2" applyNumberFormat="1" applyFont="1" applyBorder="1" applyAlignment="1" applyProtection="1">
      <alignment horizontal="left" vertical="center"/>
      <protection hidden="1"/>
    </xf>
    <xf numFmtId="0" fontId="58" fillId="0" borderId="60" xfId="2" applyNumberFormat="1" applyFont="1" applyBorder="1" applyAlignment="1" applyProtection="1">
      <alignment horizontal="left" vertical="center"/>
      <protection hidden="1"/>
    </xf>
    <xf numFmtId="0" fontId="58" fillId="0" borderId="232" xfId="2" applyNumberFormat="1" applyFont="1" applyBorder="1" applyAlignment="1" applyProtection="1">
      <alignment horizontal="left" vertical="center"/>
      <protection hidden="1"/>
    </xf>
    <xf numFmtId="0" fontId="58" fillId="5" borderId="151" xfId="2" applyNumberFormat="1" applyFont="1" applyFill="1" applyBorder="1" applyAlignment="1" applyProtection="1">
      <alignment horizontal="left" vertical="center"/>
      <protection hidden="1"/>
    </xf>
    <xf numFmtId="0" fontId="58" fillId="5" borderId="150" xfId="2" applyNumberFormat="1" applyFont="1" applyFill="1" applyBorder="1" applyAlignment="1" applyProtection="1">
      <alignment horizontal="left" vertical="center"/>
      <protection hidden="1"/>
    </xf>
    <xf numFmtId="0" fontId="20" fillId="5" borderId="8" xfId="2" applyNumberFormat="1" applyFont="1" applyFill="1" applyBorder="1" applyAlignment="1" applyProtection="1">
      <alignment horizontal="left" vertical="center"/>
      <protection hidden="1"/>
    </xf>
    <xf numFmtId="0" fontId="58" fillId="0" borderId="230" xfId="2" applyNumberFormat="1" applyFont="1" applyBorder="1" applyAlignment="1" applyProtection="1">
      <alignment horizontal="left" vertical="center"/>
      <protection hidden="1"/>
    </xf>
    <xf numFmtId="0" fontId="58" fillId="0" borderId="54" xfId="2" applyNumberFormat="1" applyFont="1" applyBorder="1" applyAlignment="1" applyProtection="1">
      <alignment horizontal="left" vertical="center"/>
      <protection hidden="1"/>
    </xf>
    <xf numFmtId="0" fontId="58" fillId="0" borderId="84" xfId="2" applyNumberFormat="1" applyFont="1" applyBorder="1" applyAlignment="1" applyProtection="1">
      <alignment horizontal="left" vertical="center"/>
      <protection hidden="1"/>
    </xf>
    <xf numFmtId="0" fontId="58" fillId="0" borderId="8" xfId="2" applyNumberFormat="1" applyFont="1" applyBorder="1" applyAlignment="1" applyProtection="1">
      <alignment horizontal="left" vertical="center"/>
      <protection hidden="1"/>
    </xf>
    <xf numFmtId="0" fontId="20" fillId="0" borderId="83" xfId="2" applyNumberFormat="1" applyFont="1" applyBorder="1" applyAlignment="1" applyProtection="1">
      <alignment horizontal="left" vertical="center" wrapText="1"/>
      <protection hidden="1"/>
    </xf>
    <xf numFmtId="0" fontId="20" fillId="0" borderId="9" xfId="2" applyNumberFormat="1" applyFont="1" applyBorder="1" applyAlignment="1" applyProtection="1">
      <alignment horizontal="left" vertical="center" wrapText="1"/>
      <protection hidden="1"/>
    </xf>
    <xf numFmtId="0" fontId="20" fillId="0" borderId="15" xfId="2" applyNumberFormat="1" applyFont="1" applyBorder="1" applyAlignment="1" applyProtection="1">
      <alignment horizontal="left" vertical="center"/>
      <protection hidden="1"/>
    </xf>
    <xf numFmtId="0" fontId="20" fillId="0" borderId="14" xfId="2" applyNumberFormat="1" applyFont="1" applyBorder="1" applyAlignment="1" applyProtection="1">
      <alignment horizontal="left" vertical="center"/>
      <protection hidden="1"/>
    </xf>
    <xf numFmtId="0" fontId="20" fillId="0" borderId="13" xfId="2" applyNumberFormat="1" applyFont="1" applyBorder="1" applyAlignment="1" applyProtection="1">
      <alignment horizontal="left" vertical="center"/>
      <protection hidden="1"/>
    </xf>
    <xf numFmtId="0" fontId="20" fillId="0" borderId="34" xfId="2" applyNumberFormat="1" applyFont="1" applyBorder="1" applyAlignment="1" applyProtection="1">
      <alignment horizontal="left" vertical="center" wrapText="1"/>
      <protection hidden="1"/>
    </xf>
    <xf numFmtId="0" fontId="20" fillId="0" borderId="47" xfId="2" applyNumberFormat="1" applyFont="1" applyBorder="1" applyAlignment="1" applyProtection="1">
      <alignment horizontal="left" vertical="center" wrapText="1"/>
      <protection hidden="1"/>
    </xf>
    <xf numFmtId="0" fontId="20" fillId="0" borderId="8"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left" vertical="center"/>
      <protection hidden="1"/>
    </xf>
    <xf numFmtId="0" fontId="20" fillId="0" borderId="51" xfId="2" applyNumberFormat="1" applyFont="1" applyBorder="1" applyAlignment="1" applyProtection="1">
      <alignment horizontal="left" vertical="center"/>
      <protection hidden="1"/>
    </xf>
    <xf numFmtId="0" fontId="20" fillId="0" borderId="17" xfId="2" applyNumberFormat="1" applyFont="1" applyBorder="1" applyAlignment="1" applyProtection="1">
      <alignment horizontal="left" vertical="center"/>
      <protection hidden="1"/>
    </xf>
  </cellXfs>
  <cellStyles count="9">
    <cellStyle name="桁区切り" xfId="1" builtinId="6"/>
    <cellStyle name="標準" xfId="0" builtinId="0"/>
    <cellStyle name="標準 2" xfId="2" xr:uid="{B84326B5-55DE-47C7-9F59-9EE3F702A01E}"/>
    <cellStyle name="標準 2 2" xfId="8" xr:uid="{2C5668B3-47CD-4E9C-8172-080A698B5E48}"/>
    <cellStyle name="標準 3 3" xfId="7" xr:uid="{73589BA8-1920-41F7-83EA-9C38042696B7}"/>
    <cellStyle name="標準_資料５" xfId="6" xr:uid="{826AACB6-88E7-46C7-8E73-5FAB62CA8497}"/>
    <cellStyle name="標準_提出資料_保育所" xfId="4" xr:uid="{036671AB-87F9-4EDA-BFCD-791DC6935A87}"/>
    <cellStyle name="標準_法人１" xfId="3" xr:uid="{67AFE17F-314F-41DC-9975-711F2B7D9111}"/>
    <cellStyle name="標準_民間保育所" xfId="5" xr:uid="{47420193-6E80-4705-83C6-87AF4474368B}"/>
  </cellStyles>
  <dxfs count="6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373479</xdr:colOff>
      <xdr:row>2</xdr:row>
      <xdr:rowOff>365395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0845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104775</xdr:colOff>
          <xdr:row>30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104775</xdr:colOff>
          <xdr:row>30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32</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32</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123825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123825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26</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26</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28</xdr:row>
          <xdr:rowOff>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28</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B00-00002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C00-000002000000}"/>
                </a:ext>
              </a:extLst>
            </xdr:cNvPr>
            <xdr:cNvGrpSpPr>
              <a:grpSpLocks/>
            </xdr:cNvGrpSpPr>
          </xdr:nvGrpSpPr>
          <xdr:grpSpPr bwMode="auto">
            <a:xfrm>
              <a:off x="0" y="0"/>
              <a:ext cx="0" cy="0"/>
              <a:chOff x="0" y="0"/>
              <a:chExt cx="11593279" cy="485775"/>
            </a:xfrm>
          </xdr:grpSpPr>
          <xdr:sp macro="" textlink="">
            <xdr:nvSpPr>
              <xdr:cNvPr id="15361" name="次のシートへ"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15362" name="次のシートへ"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15363" name="次のシートへ"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15364" name="印刷"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15365" name="印刷" hidden="1">
                <a:extLst>
                  <a:ext uri="{63B3BB69-23CF-44E3-9099-C40C66FF867C}">
                    <a14:compatExt spid="_x0000_s15365"/>
                  </a:ext>
                  <a:ext uri="{FF2B5EF4-FFF2-40B4-BE49-F238E27FC236}">
                    <a16:creationId xmlns:a16="http://schemas.microsoft.com/office/drawing/2014/main" id="{00000000-0008-0000-0C00-0000053C00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15366" name="印刷"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C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C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C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C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C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C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C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C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C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C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C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C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C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C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C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C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C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C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C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C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C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C00-00002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C00-00002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C00-00002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C00-00002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C00-00002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C00-00002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C00-00002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C00-00002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C00-00002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C00-00002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C00-00002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C00-00002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C00-00002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C00-00002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C00-00002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0</xdr:rowOff>
        </xdr:from>
        <xdr:to>
          <xdr:col>10</xdr:col>
          <xdr:colOff>123825</xdr:colOff>
          <xdr:row>6</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D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xdr:row>
          <xdr:rowOff>0</xdr:rowOff>
        </xdr:from>
        <xdr:to>
          <xdr:col>14</xdr:col>
          <xdr:colOff>123825</xdr:colOff>
          <xdr:row>6</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D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10</xdr:col>
          <xdr:colOff>123825</xdr:colOff>
          <xdr:row>8</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D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0</xdr:rowOff>
        </xdr:from>
        <xdr:to>
          <xdr:col>14</xdr:col>
          <xdr:colOff>123825</xdr:colOff>
          <xdr:row>8</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D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0</xdr:rowOff>
        </xdr:from>
        <xdr:to>
          <xdr:col>10</xdr:col>
          <xdr:colOff>123825</xdr:colOff>
          <xdr:row>10</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D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0</xdr:rowOff>
        </xdr:from>
        <xdr:to>
          <xdr:col>14</xdr:col>
          <xdr:colOff>123825</xdr:colOff>
          <xdr:row>10</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D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0</xdr:rowOff>
        </xdr:from>
        <xdr:to>
          <xdr:col>13</xdr:col>
          <xdr:colOff>123825</xdr:colOff>
          <xdr:row>12</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D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0</xdr:rowOff>
        </xdr:from>
        <xdr:to>
          <xdr:col>18</xdr:col>
          <xdr:colOff>123825</xdr:colOff>
          <xdr:row>12</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D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0</xdr:rowOff>
        </xdr:from>
        <xdr:to>
          <xdr:col>26</xdr:col>
          <xdr:colOff>123825</xdr:colOff>
          <xdr:row>12</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D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D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D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D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D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D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D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D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D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D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D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D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D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D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D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D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D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D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D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D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D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D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D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D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D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D00-00002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D00-00002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D00-00003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D00-00003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D00-00003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D00-00003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D00-00003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D00-00003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D00-00003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D00-00003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D00-00003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D00-00003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D00-00003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D00-00003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F00-00000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F00-00000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F00-00000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F00-00000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F00-00000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F00-00000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F00-00000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F00-00000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F00-00000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F00-00000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F00-00000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F00-00000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F00-00000F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F00-000010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F00-00001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F00-00001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F00-00001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F00-00001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F00-00001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F00-00001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F00-00001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F00-00001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F00-00003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F00-00003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F00-00003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F00-00003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F00-00003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F00-00003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9525</xdr:colOff>
          <xdr:row>7</xdr:row>
          <xdr:rowOff>114300</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F00-00003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9525</xdr:colOff>
          <xdr:row>7</xdr:row>
          <xdr:rowOff>114300</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F00-00003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F00-00003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F00-00003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F00-00003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F00-00003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F00-00003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F00-00003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0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0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0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0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0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0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0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0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0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0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0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0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0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0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0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0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0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0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0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0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0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266700</xdr:colOff>
          <xdr:row>11</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0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0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266700</xdr:colOff>
          <xdr:row>11</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0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0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0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0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0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0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0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0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0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0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0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10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10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10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10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10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10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10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266700</xdr:colOff>
          <xdr:row>12</xdr:row>
          <xdr:rowOff>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0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0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266700</xdr:colOff>
          <xdr:row>12</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0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0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0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123825</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10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123825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10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0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1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1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1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1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1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1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1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1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1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1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1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1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1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1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100-00000F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100-000010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100-00001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100-00001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100-00001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100-00001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100-00001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100-00001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100-00001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100-00001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100-00001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1100-00001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100-00001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1100-00001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100-00001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100-00001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2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19</xdr:row>
          <xdr:rowOff>28575</xdr:rowOff>
        </xdr:from>
        <xdr:to>
          <xdr:col>28</xdr:col>
          <xdr:colOff>247650</xdr:colOff>
          <xdr:row>19</xdr:row>
          <xdr:rowOff>200025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19</xdr:row>
          <xdr:rowOff>38100</xdr:rowOff>
        </xdr:from>
        <xdr:to>
          <xdr:col>35</xdr:col>
          <xdr:colOff>247650</xdr:colOff>
          <xdr:row>19</xdr:row>
          <xdr:rowOff>200025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2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2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2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2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2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2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2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2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2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2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2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2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2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2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2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2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2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2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2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76200</xdr:colOff>
      <xdr:row>32</xdr:row>
      <xdr:rowOff>123825</xdr:rowOff>
    </xdr:from>
    <xdr:to>
      <xdr:col>39</xdr:col>
      <xdr:colOff>200025</xdr:colOff>
      <xdr:row>35</xdr:row>
      <xdr:rowOff>209550</xdr:rowOff>
    </xdr:to>
    <xdr:sp macro="" textlink="">
      <xdr:nvSpPr>
        <xdr:cNvPr id="23" name="大かっこ 1">
          <a:extLst>
            <a:ext uri="{FF2B5EF4-FFF2-40B4-BE49-F238E27FC236}">
              <a16:creationId xmlns:a16="http://schemas.microsoft.com/office/drawing/2014/main" id="{00000000-0008-0000-1200-000017000000}"/>
            </a:ext>
          </a:extLst>
        </xdr:cNvPr>
        <xdr:cNvSpPr>
          <a:spLocks noChangeArrowheads="1"/>
        </xdr:cNvSpPr>
      </xdr:nvSpPr>
      <xdr:spPr bwMode="auto">
        <a:xfrm>
          <a:off x="9077325" y="7743825"/>
          <a:ext cx="4124325" cy="800100"/>
        </a:xfrm>
        <a:prstGeom prst="bracketPair">
          <a:avLst>
            <a:gd name="adj" fmla="val 16667"/>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3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3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104775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3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3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3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3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3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3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3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4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4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114300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4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314325</xdr:colOff>
          <xdr:row>4</xdr:row>
          <xdr:rowOff>123825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4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314325</xdr:colOff>
          <xdr:row>4</xdr:row>
          <xdr:rowOff>123825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4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314325</xdr:colOff>
          <xdr:row>6</xdr:row>
          <xdr:rowOff>123825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4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314325</xdr:colOff>
          <xdr:row>6</xdr:row>
          <xdr:rowOff>123825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4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314325</xdr:colOff>
          <xdr:row>4</xdr:row>
          <xdr:rowOff>123825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4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314325</xdr:colOff>
          <xdr:row>6</xdr:row>
          <xdr:rowOff>123825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4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123825</xdr:colOff>
          <xdr:row>25</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123825</xdr:colOff>
          <xdr:row>27</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123825</xdr:colOff>
          <xdr:row>32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123825</xdr:colOff>
          <xdr:row>33</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5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5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5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5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5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5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5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5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5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5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5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5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5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5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5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5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5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5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5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5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1600-00000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600-00000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16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16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16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16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16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16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16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16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16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16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16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16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16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16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16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16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16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16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16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16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16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16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16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16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16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16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16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16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16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16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16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16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16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16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16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16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16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16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16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16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16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16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16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700-00000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700-00000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700-00000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700-00000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1700-00000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1700-00000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1700-00000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1700-00000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1700-00000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1700-00000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1700-00000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1700-00000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1700-00000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1700-00000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1700-00000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1700-00001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1700-00001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1700-00001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1700-00001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1700-00001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1700-00001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1700-00001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1700-00001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1700-00001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1700-00001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1700-00001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1700-00001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1700-00001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1700-00001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1700-00001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1700-00001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1700-00002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1700-00002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1700-00002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1700-00002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1700-00002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800-00000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800-00000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800-00000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800-00000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800-00000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800-00000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800-00000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800-00000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800-00000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800-00000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800-00000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800-00000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800-00000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800-00001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800-00001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800-00001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800-00001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800-00001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800-00001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800-00001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800-00001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800-00001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800-00001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800-00001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800-00001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800-00001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800-00001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800-00001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800-00001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800-00002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800-00002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800-00002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800-00002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800-00002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800-00002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800-00002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800-00002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800-00002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1800-00002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1800-00002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1800-00002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1800-00002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1800-00002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1800-00002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1800-00002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800-00003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800-00003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1800-00003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1800-00003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1800-00003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1800-00003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1800-00003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800-00003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800-00003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800-00003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800-00003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800-00003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800-00003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1800-00003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1800-00003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1800-00003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1800-00004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1800-00004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800-00004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1800-00004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1800-00004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1800-00004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1800-00004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1800-00004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1800-00004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1800-00004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1800-00004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1800-00004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2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9525</xdr:rowOff>
    </xdr:from>
    <xdr:to>
      <xdr:col>6</xdr:col>
      <xdr:colOff>0</xdr:colOff>
      <xdr:row>26</xdr:row>
      <xdr:rowOff>0</xdr:rowOff>
    </xdr:to>
    <xdr:cxnSp macro="">
      <xdr:nvCxnSpPr>
        <xdr:cNvPr id="2" name="直線コネクタ 6">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36</xdr:row>
          <xdr:rowOff>0</xdr:rowOff>
        </xdr:from>
        <xdr:to>
          <xdr:col>7</xdr:col>
          <xdr:colOff>104775</xdr:colOff>
          <xdr:row>38</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36</xdr:row>
          <xdr:rowOff>0</xdr:rowOff>
        </xdr:from>
        <xdr:to>
          <xdr:col>10</xdr:col>
          <xdr:colOff>104775</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36</xdr:row>
          <xdr:rowOff>0</xdr:rowOff>
        </xdr:from>
        <xdr:to>
          <xdr:col>12</xdr:col>
          <xdr:colOff>104775</xdr:colOff>
          <xdr:row>38</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0</xdr:rowOff>
        </xdr:from>
        <xdr:to>
          <xdr:col>15</xdr:col>
          <xdr:colOff>104775</xdr:colOff>
          <xdr:row>38</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36</xdr:row>
          <xdr:rowOff>0</xdr:rowOff>
        </xdr:from>
        <xdr:to>
          <xdr:col>17</xdr:col>
          <xdr:colOff>104775</xdr:colOff>
          <xdr:row>38</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36</xdr:row>
          <xdr:rowOff>0</xdr:rowOff>
        </xdr:from>
        <xdr:to>
          <xdr:col>20</xdr:col>
          <xdr:colOff>104775</xdr:colOff>
          <xdr:row>38</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36</xdr:row>
          <xdr:rowOff>0</xdr:rowOff>
        </xdr:from>
        <xdr:to>
          <xdr:col>22</xdr:col>
          <xdr:colOff>104775</xdr:colOff>
          <xdr:row>38</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36</xdr:row>
          <xdr:rowOff>0</xdr:rowOff>
        </xdr:from>
        <xdr:to>
          <xdr:col>25</xdr:col>
          <xdr:colOff>104775</xdr:colOff>
          <xdr:row>38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42</xdr:row>
          <xdr:rowOff>0</xdr:rowOff>
        </xdr:from>
        <xdr:to>
          <xdr:col>22</xdr:col>
          <xdr:colOff>104775</xdr:colOff>
          <xdr:row>44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42</xdr:row>
          <xdr:rowOff>0</xdr:rowOff>
        </xdr:from>
        <xdr:to>
          <xdr:col>25</xdr:col>
          <xdr:colOff>104775</xdr:colOff>
          <xdr:row>44</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342900"/>
          <a:ext cx="6877050" cy="6858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500-00000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500-00000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500-00000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500-00000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500-00000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500-00000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500-00000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500-00000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500-00000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500-00000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500-00001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500-00001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500-00001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500-00001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500-00001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500-00001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500-00001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500-00001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500-00001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500-00001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500-00002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500-00002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500-00003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500-00003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500-00003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500-00004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500-00004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500-00004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500-00004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500-00005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500-00005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500-00005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500-00005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0500-00005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0500-00005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0500-00005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0500-00005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0500-00005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0500-00005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0500-00005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0500-00005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0500-00005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0500-00005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0500-00006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0500-00006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0500-00006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6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6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6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6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6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6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6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600-00000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600-00000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600-00000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6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6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6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600-00000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600-00000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600-00001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600-00001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6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6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6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600-00001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600-00001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600-00001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600-00001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6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6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6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600-00001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600-00001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600-00001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600-00001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6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6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6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600-00002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600-00002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600-00002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600-00002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600-00002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600-00002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600-00002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600-00002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600-00002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600-00002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0600-00002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0600-00002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0600-00002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48176" name="Check Box 48" hidden="1">
              <a:extLst>
                <a:ext uri="{63B3BB69-23CF-44E3-9099-C40C66FF867C}">
                  <a14:compatExt spid="_x0000_s48176"/>
                </a:ext>
                <a:ext uri="{FF2B5EF4-FFF2-40B4-BE49-F238E27FC236}">
                  <a16:creationId xmlns:a16="http://schemas.microsoft.com/office/drawing/2014/main" id="{00000000-0008-0000-0600-00003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48177" name="Check Box 49" hidden="1">
              <a:extLst>
                <a:ext uri="{63B3BB69-23CF-44E3-9099-C40C66FF867C}">
                  <a14:compatExt spid="_x0000_s48177"/>
                </a:ext>
                <a:ext uri="{FF2B5EF4-FFF2-40B4-BE49-F238E27FC236}">
                  <a16:creationId xmlns:a16="http://schemas.microsoft.com/office/drawing/2014/main" id="{00000000-0008-0000-0600-00003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0600-00003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0600-00003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48180" name="Check Box 52" hidden="1">
              <a:extLst>
                <a:ext uri="{63B3BB69-23CF-44E3-9099-C40C66FF867C}">
                  <a14:compatExt spid="_x0000_s48180"/>
                </a:ext>
                <a:ext uri="{FF2B5EF4-FFF2-40B4-BE49-F238E27FC236}">
                  <a16:creationId xmlns:a16="http://schemas.microsoft.com/office/drawing/2014/main" id="{00000000-0008-0000-0600-00003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48181" name="Check Box 53" hidden="1">
              <a:extLst>
                <a:ext uri="{63B3BB69-23CF-44E3-9099-C40C66FF867C}">
                  <a14:compatExt spid="_x0000_s48181"/>
                </a:ext>
                <a:ext uri="{FF2B5EF4-FFF2-40B4-BE49-F238E27FC236}">
                  <a16:creationId xmlns:a16="http://schemas.microsoft.com/office/drawing/2014/main" id="{00000000-0008-0000-0600-00003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48182" name="Check Box 54" hidden="1">
              <a:extLst>
                <a:ext uri="{63B3BB69-23CF-44E3-9099-C40C66FF867C}">
                  <a14:compatExt spid="_x0000_s48182"/>
                </a:ext>
                <a:ext uri="{FF2B5EF4-FFF2-40B4-BE49-F238E27FC236}">
                  <a16:creationId xmlns:a16="http://schemas.microsoft.com/office/drawing/2014/main" id="{00000000-0008-0000-0600-00003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48183" name="Check Box 55" hidden="1">
              <a:extLst>
                <a:ext uri="{63B3BB69-23CF-44E3-9099-C40C66FF867C}">
                  <a14:compatExt spid="_x0000_s48183"/>
                </a:ext>
                <a:ext uri="{FF2B5EF4-FFF2-40B4-BE49-F238E27FC236}">
                  <a16:creationId xmlns:a16="http://schemas.microsoft.com/office/drawing/2014/main" id="{00000000-0008-0000-0600-00003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48184" name="Check Box 56" hidden="1">
              <a:extLst>
                <a:ext uri="{63B3BB69-23CF-44E3-9099-C40C66FF867C}">
                  <a14:compatExt spid="_x0000_s48184"/>
                </a:ext>
                <a:ext uri="{FF2B5EF4-FFF2-40B4-BE49-F238E27FC236}">
                  <a16:creationId xmlns:a16="http://schemas.microsoft.com/office/drawing/2014/main" id="{00000000-0008-0000-0600-00003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0600-00003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0600-00003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0600-00003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0600-00003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0600-00003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0600-00003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48191" name="Check Box 63" hidden="1">
              <a:extLst>
                <a:ext uri="{63B3BB69-23CF-44E3-9099-C40C66FF867C}">
                  <a14:compatExt spid="_x0000_s48191"/>
                </a:ext>
                <a:ext uri="{FF2B5EF4-FFF2-40B4-BE49-F238E27FC236}">
                  <a16:creationId xmlns:a16="http://schemas.microsoft.com/office/drawing/2014/main" id="{00000000-0008-0000-0600-00003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48192" name="Check Box 64" hidden="1">
              <a:extLst>
                <a:ext uri="{63B3BB69-23CF-44E3-9099-C40C66FF867C}">
                  <a14:compatExt spid="_x0000_s48192"/>
                </a:ext>
                <a:ext uri="{FF2B5EF4-FFF2-40B4-BE49-F238E27FC236}">
                  <a16:creationId xmlns:a16="http://schemas.microsoft.com/office/drawing/2014/main" id="{00000000-0008-0000-0600-00004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600-00004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0600-00004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600-00004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600-00004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600-00004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600-00004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600-00004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600-00004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600-00004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600-00004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600-00004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600-00004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600-00004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600-00004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600-00004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600-00005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600-00005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600-00005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600-00005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600-00005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600-00005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600-00005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48215" name="Check Box 87" hidden="1">
              <a:extLst>
                <a:ext uri="{63B3BB69-23CF-44E3-9099-C40C66FF867C}">
                  <a14:compatExt spid="_x0000_s48215"/>
                </a:ext>
                <a:ext uri="{FF2B5EF4-FFF2-40B4-BE49-F238E27FC236}">
                  <a16:creationId xmlns:a16="http://schemas.microsoft.com/office/drawing/2014/main" id="{00000000-0008-0000-0600-00005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48216" name="Check Box 88" hidden="1">
              <a:extLst>
                <a:ext uri="{63B3BB69-23CF-44E3-9099-C40C66FF867C}">
                  <a14:compatExt spid="_x0000_s48216"/>
                </a:ext>
                <a:ext uri="{FF2B5EF4-FFF2-40B4-BE49-F238E27FC236}">
                  <a16:creationId xmlns:a16="http://schemas.microsoft.com/office/drawing/2014/main" id="{00000000-0008-0000-0600-00005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48217" name="Check Box 89" hidden="1">
              <a:extLst>
                <a:ext uri="{63B3BB69-23CF-44E3-9099-C40C66FF867C}">
                  <a14:compatExt spid="_x0000_s48217"/>
                </a:ext>
                <a:ext uri="{FF2B5EF4-FFF2-40B4-BE49-F238E27FC236}">
                  <a16:creationId xmlns:a16="http://schemas.microsoft.com/office/drawing/2014/main" id="{00000000-0008-0000-0600-00005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48218" name="Check Box 90" hidden="1">
              <a:extLst>
                <a:ext uri="{63B3BB69-23CF-44E3-9099-C40C66FF867C}">
                  <a14:compatExt spid="_x0000_s48218"/>
                </a:ext>
                <a:ext uri="{FF2B5EF4-FFF2-40B4-BE49-F238E27FC236}">
                  <a16:creationId xmlns:a16="http://schemas.microsoft.com/office/drawing/2014/main" id="{00000000-0008-0000-0600-00005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48219" name="Check Box 91" hidden="1">
              <a:extLst>
                <a:ext uri="{63B3BB69-23CF-44E3-9099-C40C66FF867C}">
                  <a14:compatExt spid="_x0000_s48219"/>
                </a:ext>
                <a:ext uri="{FF2B5EF4-FFF2-40B4-BE49-F238E27FC236}">
                  <a16:creationId xmlns:a16="http://schemas.microsoft.com/office/drawing/2014/main" id="{00000000-0008-0000-0600-00005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48220" name="Check Box 92" hidden="1">
              <a:extLst>
                <a:ext uri="{63B3BB69-23CF-44E3-9099-C40C66FF867C}">
                  <a14:compatExt spid="_x0000_s48220"/>
                </a:ext>
                <a:ext uri="{FF2B5EF4-FFF2-40B4-BE49-F238E27FC236}">
                  <a16:creationId xmlns:a16="http://schemas.microsoft.com/office/drawing/2014/main" id="{00000000-0008-0000-0600-00005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600-00005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600-00005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600-00005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600-00006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600-00006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600-00006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600-00006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600-00006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600-00006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600-00006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600-00006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600-00006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600-00006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600-00006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600-00006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600-00006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30</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trlProp" Target="../ctrlProps/ctrlProp248.xml"/><Relationship Id="rId4" Type="http://schemas.openxmlformats.org/officeDocument/2006/relationships/ctrlProp" Target="../ctrlProps/ctrlProp24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53.xml"/><Relationship Id="rId13" Type="http://schemas.openxmlformats.org/officeDocument/2006/relationships/ctrlProp" Target="../ctrlProps/ctrlProp258.xml"/><Relationship Id="rId18" Type="http://schemas.openxmlformats.org/officeDocument/2006/relationships/ctrlProp" Target="../ctrlProps/ctrlProp263.xml"/><Relationship Id="rId26" Type="http://schemas.openxmlformats.org/officeDocument/2006/relationships/ctrlProp" Target="../ctrlProps/ctrlProp271.xml"/><Relationship Id="rId39" Type="http://schemas.openxmlformats.org/officeDocument/2006/relationships/ctrlProp" Target="../ctrlProps/ctrlProp284.xml"/><Relationship Id="rId3" Type="http://schemas.openxmlformats.org/officeDocument/2006/relationships/vmlDrawing" Target="../drawings/vmlDrawing9.vml"/><Relationship Id="rId21" Type="http://schemas.openxmlformats.org/officeDocument/2006/relationships/ctrlProp" Target="../ctrlProps/ctrlProp266.xml"/><Relationship Id="rId34" Type="http://schemas.openxmlformats.org/officeDocument/2006/relationships/ctrlProp" Target="../ctrlProps/ctrlProp279.xml"/><Relationship Id="rId42" Type="http://schemas.openxmlformats.org/officeDocument/2006/relationships/ctrlProp" Target="../ctrlProps/ctrlProp287.xml"/><Relationship Id="rId7" Type="http://schemas.openxmlformats.org/officeDocument/2006/relationships/ctrlProp" Target="../ctrlProps/ctrlProp252.xml"/><Relationship Id="rId12" Type="http://schemas.openxmlformats.org/officeDocument/2006/relationships/ctrlProp" Target="../ctrlProps/ctrlProp257.xml"/><Relationship Id="rId17" Type="http://schemas.openxmlformats.org/officeDocument/2006/relationships/ctrlProp" Target="../ctrlProps/ctrlProp262.xml"/><Relationship Id="rId25" Type="http://schemas.openxmlformats.org/officeDocument/2006/relationships/ctrlProp" Target="../ctrlProps/ctrlProp270.xml"/><Relationship Id="rId33" Type="http://schemas.openxmlformats.org/officeDocument/2006/relationships/ctrlProp" Target="../ctrlProps/ctrlProp278.xml"/><Relationship Id="rId38" Type="http://schemas.openxmlformats.org/officeDocument/2006/relationships/ctrlProp" Target="../ctrlProps/ctrlProp283.xml"/><Relationship Id="rId2" Type="http://schemas.openxmlformats.org/officeDocument/2006/relationships/drawing" Target="../drawings/drawing10.xml"/><Relationship Id="rId16" Type="http://schemas.openxmlformats.org/officeDocument/2006/relationships/ctrlProp" Target="../ctrlProps/ctrlProp261.xml"/><Relationship Id="rId20" Type="http://schemas.openxmlformats.org/officeDocument/2006/relationships/ctrlProp" Target="../ctrlProps/ctrlProp265.xml"/><Relationship Id="rId29" Type="http://schemas.openxmlformats.org/officeDocument/2006/relationships/ctrlProp" Target="../ctrlProps/ctrlProp274.xml"/><Relationship Id="rId41" Type="http://schemas.openxmlformats.org/officeDocument/2006/relationships/ctrlProp" Target="../ctrlProps/ctrlProp286.xml"/><Relationship Id="rId1" Type="http://schemas.openxmlformats.org/officeDocument/2006/relationships/printerSettings" Target="../printerSettings/printerSettings12.bin"/><Relationship Id="rId6" Type="http://schemas.openxmlformats.org/officeDocument/2006/relationships/ctrlProp" Target="../ctrlProps/ctrlProp251.xml"/><Relationship Id="rId11" Type="http://schemas.openxmlformats.org/officeDocument/2006/relationships/ctrlProp" Target="../ctrlProps/ctrlProp256.xml"/><Relationship Id="rId24" Type="http://schemas.openxmlformats.org/officeDocument/2006/relationships/ctrlProp" Target="../ctrlProps/ctrlProp269.xml"/><Relationship Id="rId32" Type="http://schemas.openxmlformats.org/officeDocument/2006/relationships/ctrlProp" Target="../ctrlProps/ctrlProp277.xml"/><Relationship Id="rId37" Type="http://schemas.openxmlformats.org/officeDocument/2006/relationships/ctrlProp" Target="../ctrlProps/ctrlProp282.xml"/><Relationship Id="rId40" Type="http://schemas.openxmlformats.org/officeDocument/2006/relationships/ctrlProp" Target="../ctrlProps/ctrlProp285.xml"/><Relationship Id="rId5" Type="http://schemas.openxmlformats.org/officeDocument/2006/relationships/ctrlProp" Target="../ctrlProps/ctrlProp250.xml"/><Relationship Id="rId15" Type="http://schemas.openxmlformats.org/officeDocument/2006/relationships/ctrlProp" Target="../ctrlProps/ctrlProp260.xml"/><Relationship Id="rId23" Type="http://schemas.openxmlformats.org/officeDocument/2006/relationships/ctrlProp" Target="../ctrlProps/ctrlProp268.xml"/><Relationship Id="rId28" Type="http://schemas.openxmlformats.org/officeDocument/2006/relationships/ctrlProp" Target="../ctrlProps/ctrlProp273.xml"/><Relationship Id="rId36" Type="http://schemas.openxmlformats.org/officeDocument/2006/relationships/ctrlProp" Target="../ctrlProps/ctrlProp281.xml"/><Relationship Id="rId10" Type="http://schemas.openxmlformats.org/officeDocument/2006/relationships/ctrlProp" Target="../ctrlProps/ctrlProp255.xml"/><Relationship Id="rId19" Type="http://schemas.openxmlformats.org/officeDocument/2006/relationships/ctrlProp" Target="../ctrlProps/ctrlProp264.xml"/><Relationship Id="rId31" Type="http://schemas.openxmlformats.org/officeDocument/2006/relationships/ctrlProp" Target="../ctrlProps/ctrlProp276.xml"/><Relationship Id="rId44" Type="http://schemas.openxmlformats.org/officeDocument/2006/relationships/comments" Target="../comments4.xml"/><Relationship Id="rId4" Type="http://schemas.openxmlformats.org/officeDocument/2006/relationships/ctrlProp" Target="../ctrlProps/ctrlProp249.xml"/><Relationship Id="rId9" Type="http://schemas.openxmlformats.org/officeDocument/2006/relationships/ctrlProp" Target="../ctrlProps/ctrlProp254.xml"/><Relationship Id="rId14" Type="http://schemas.openxmlformats.org/officeDocument/2006/relationships/ctrlProp" Target="../ctrlProps/ctrlProp259.xml"/><Relationship Id="rId22" Type="http://schemas.openxmlformats.org/officeDocument/2006/relationships/ctrlProp" Target="../ctrlProps/ctrlProp267.xml"/><Relationship Id="rId27" Type="http://schemas.openxmlformats.org/officeDocument/2006/relationships/ctrlProp" Target="../ctrlProps/ctrlProp272.xml"/><Relationship Id="rId30" Type="http://schemas.openxmlformats.org/officeDocument/2006/relationships/ctrlProp" Target="../ctrlProps/ctrlProp275.xml"/><Relationship Id="rId35" Type="http://schemas.openxmlformats.org/officeDocument/2006/relationships/ctrlProp" Target="../ctrlProps/ctrlProp280.xml"/><Relationship Id="rId43" Type="http://schemas.openxmlformats.org/officeDocument/2006/relationships/ctrlProp" Target="../ctrlProps/ctrlProp28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98.xml"/><Relationship Id="rId18" Type="http://schemas.openxmlformats.org/officeDocument/2006/relationships/ctrlProp" Target="../ctrlProps/ctrlProp303.xml"/><Relationship Id="rId26" Type="http://schemas.openxmlformats.org/officeDocument/2006/relationships/ctrlProp" Target="../ctrlProps/ctrlProp311.xml"/><Relationship Id="rId39" Type="http://schemas.openxmlformats.org/officeDocument/2006/relationships/ctrlProp" Target="../ctrlProps/ctrlProp324.xml"/><Relationship Id="rId3" Type="http://schemas.openxmlformats.org/officeDocument/2006/relationships/vmlDrawing" Target="../drawings/vmlDrawing10.vml"/><Relationship Id="rId21" Type="http://schemas.openxmlformats.org/officeDocument/2006/relationships/ctrlProp" Target="../ctrlProps/ctrlProp306.xml"/><Relationship Id="rId34" Type="http://schemas.openxmlformats.org/officeDocument/2006/relationships/ctrlProp" Target="../ctrlProps/ctrlProp319.xml"/><Relationship Id="rId42" Type="http://schemas.openxmlformats.org/officeDocument/2006/relationships/ctrlProp" Target="../ctrlProps/ctrlProp327.xml"/><Relationship Id="rId47" Type="http://schemas.openxmlformats.org/officeDocument/2006/relationships/ctrlProp" Target="../ctrlProps/ctrlProp332.xml"/><Relationship Id="rId7" Type="http://schemas.openxmlformats.org/officeDocument/2006/relationships/ctrlProp" Target="../ctrlProps/ctrlProp292.xml"/><Relationship Id="rId12" Type="http://schemas.openxmlformats.org/officeDocument/2006/relationships/ctrlProp" Target="../ctrlProps/ctrlProp297.xml"/><Relationship Id="rId17" Type="http://schemas.openxmlformats.org/officeDocument/2006/relationships/ctrlProp" Target="../ctrlProps/ctrlProp302.xml"/><Relationship Id="rId25" Type="http://schemas.openxmlformats.org/officeDocument/2006/relationships/ctrlProp" Target="../ctrlProps/ctrlProp310.xml"/><Relationship Id="rId33" Type="http://schemas.openxmlformats.org/officeDocument/2006/relationships/ctrlProp" Target="../ctrlProps/ctrlProp318.xml"/><Relationship Id="rId38" Type="http://schemas.openxmlformats.org/officeDocument/2006/relationships/ctrlProp" Target="../ctrlProps/ctrlProp323.xml"/><Relationship Id="rId46" Type="http://schemas.openxmlformats.org/officeDocument/2006/relationships/ctrlProp" Target="../ctrlProps/ctrlProp331.xml"/><Relationship Id="rId2" Type="http://schemas.openxmlformats.org/officeDocument/2006/relationships/drawing" Target="../drawings/drawing11.xml"/><Relationship Id="rId16" Type="http://schemas.openxmlformats.org/officeDocument/2006/relationships/ctrlProp" Target="../ctrlProps/ctrlProp301.xml"/><Relationship Id="rId20" Type="http://schemas.openxmlformats.org/officeDocument/2006/relationships/ctrlProp" Target="../ctrlProps/ctrlProp305.xml"/><Relationship Id="rId29" Type="http://schemas.openxmlformats.org/officeDocument/2006/relationships/ctrlProp" Target="../ctrlProps/ctrlProp314.xml"/><Relationship Id="rId41" Type="http://schemas.openxmlformats.org/officeDocument/2006/relationships/ctrlProp" Target="../ctrlProps/ctrlProp326.xml"/><Relationship Id="rId1" Type="http://schemas.openxmlformats.org/officeDocument/2006/relationships/printerSettings" Target="../printerSettings/printerSettings13.bin"/><Relationship Id="rId6" Type="http://schemas.openxmlformats.org/officeDocument/2006/relationships/ctrlProp" Target="../ctrlProps/ctrlProp291.xml"/><Relationship Id="rId11" Type="http://schemas.openxmlformats.org/officeDocument/2006/relationships/ctrlProp" Target="../ctrlProps/ctrlProp296.xml"/><Relationship Id="rId24" Type="http://schemas.openxmlformats.org/officeDocument/2006/relationships/ctrlProp" Target="../ctrlProps/ctrlProp309.xml"/><Relationship Id="rId32" Type="http://schemas.openxmlformats.org/officeDocument/2006/relationships/ctrlProp" Target="../ctrlProps/ctrlProp317.xml"/><Relationship Id="rId37" Type="http://schemas.openxmlformats.org/officeDocument/2006/relationships/ctrlProp" Target="../ctrlProps/ctrlProp322.xml"/><Relationship Id="rId40" Type="http://schemas.openxmlformats.org/officeDocument/2006/relationships/ctrlProp" Target="../ctrlProps/ctrlProp325.xml"/><Relationship Id="rId45" Type="http://schemas.openxmlformats.org/officeDocument/2006/relationships/ctrlProp" Target="../ctrlProps/ctrlProp330.xml"/><Relationship Id="rId5" Type="http://schemas.openxmlformats.org/officeDocument/2006/relationships/ctrlProp" Target="../ctrlProps/ctrlProp290.xml"/><Relationship Id="rId15" Type="http://schemas.openxmlformats.org/officeDocument/2006/relationships/ctrlProp" Target="../ctrlProps/ctrlProp300.xml"/><Relationship Id="rId23" Type="http://schemas.openxmlformats.org/officeDocument/2006/relationships/ctrlProp" Target="../ctrlProps/ctrlProp308.xml"/><Relationship Id="rId28" Type="http://schemas.openxmlformats.org/officeDocument/2006/relationships/ctrlProp" Target="../ctrlProps/ctrlProp313.xml"/><Relationship Id="rId36" Type="http://schemas.openxmlformats.org/officeDocument/2006/relationships/ctrlProp" Target="../ctrlProps/ctrlProp321.xml"/><Relationship Id="rId49" Type="http://schemas.openxmlformats.org/officeDocument/2006/relationships/ctrlProp" Target="../ctrlProps/ctrlProp334.xml"/><Relationship Id="rId10" Type="http://schemas.openxmlformats.org/officeDocument/2006/relationships/ctrlProp" Target="../ctrlProps/ctrlProp295.xml"/><Relationship Id="rId19" Type="http://schemas.openxmlformats.org/officeDocument/2006/relationships/ctrlProp" Target="../ctrlProps/ctrlProp304.xml"/><Relationship Id="rId31" Type="http://schemas.openxmlformats.org/officeDocument/2006/relationships/ctrlProp" Target="../ctrlProps/ctrlProp316.xml"/><Relationship Id="rId44" Type="http://schemas.openxmlformats.org/officeDocument/2006/relationships/ctrlProp" Target="../ctrlProps/ctrlProp329.xml"/><Relationship Id="rId4" Type="http://schemas.openxmlformats.org/officeDocument/2006/relationships/ctrlProp" Target="../ctrlProps/ctrlProp289.xml"/><Relationship Id="rId9" Type="http://schemas.openxmlformats.org/officeDocument/2006/relationships/ctrlProp" Target="../ctrlProps/ctrlProp294.xml"/><Relationship Id="rId14" Type="http://schemas.openxmlformats.org/officeDocument/2006/relationships/ctrlProp" Target="../ctrlProps/ctrlProp299.xml"/><Relationship Id="rId22" Type="http://schemas.openxmlformats.org/officeDocument/2006/relationships/ctrlProp" Target="../ctrlProps/ctrlProp307.xml"/><Relationship Id="rId27" Type="http://schemas.openxmlformats.org/officeDocument/2006/relationships/ctrlProp" Target="../ctrlProps/ctrlProp312.xml"/><Relationship Id="rId30" Type="http://schemas.openxmlformats.org/officeDocument/2006/relationships/ctrlProp" Target="../ctrlProps/ctrlProp315.xml"/><Relationship Id="rId35" Type="http://schemas.openxmlformats.org/officeDocument/2006/relationships/ctrlProp" Target="../ctrlProps/ctrlProp320.xml"/><Relationship Id="rId43" Type="http://schemas.openxmlformats.org/officeDocument/2006/relationships/ctrlProp" Target="../ctrlProps/ctrlProp328.xml"/><Relationship Id="rId48" Type="http://schemas.openxmlformats.org/officeDocument/2006/relationships/ctrlProp" Target="../ctrlProps/ctrlProp333.xml"/><Relationship Id="rId8" Type="http://schemas.openxmlformats.org/officeDocument/2006/relationships/ctrlProp" Target="../ctrlProps/ctrlProp29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344.xml"/><Relationship Id="rId18" Type="http://schemas.openxmlformats.org/officeDocument/2006/relationships/ctrlProp" Target="../ctrlProps/ctrlProp349.xml"/><Relationship Id="rId26" Type="http://schemas.openxmlformats.org/officeDocument/2006/relationships/ctrlProp" Target="../ctrlProps/ctrlProp357.xml"/><Relationship Id="rId39" Type="http://schemas.openxmlformats.org/officeDocument/2006/relationships/ctrlProp" Target="../ctrlProps/ctrlProp370.xml"/><Relationship Id="rId3" Type="http://schemas.openxmlformats.org/officeDocument/2006/relationships/vmlDrawing" Target="../drawings/vmlDrawing11.vml"/><Relationship Id="rId21" Type="http://schemas.openxmlformats.org/officeDocument/2006/relationships/ctrlProp" Target="../ctrlProps/ctrlProp352.xml"/><Relationship Id="rId34" Type="http://schemas.openxmlformats.org/officeDocument/2006/relationships/ctrlProp" Target="../ctrlProps/ctrlProp365.xml"/><Relationship Id="rId42" Type="http://schemas.openxmlformats.org/officeDocument/2006/relationships/ctrlProp" Target="../ctrlProps/ctrlProp373.xml"/><Relationship Id="rId47" Type="http://schemas.openxmlformats.org/officeDocument/2006/relationships/ctrlProp" Target="../ctrlProps/ctrlProp378.xml"/><Relationship Id="rId50" Type="http://schemas.openxmlformats.org/officeDocument/2006/relationships/ctrlProp" Target="../ctrlProps/ctrlProp381.xml"/><Relationship Id="rId7" Type="http://schemas.openxmlformats.org/officeDocument/2006/relationships/ctrlProp" Target="../ctrlProps/ctrlProp338.xml"/><Relationship Id="rId12" Type="http://schemas.openxmlformats.org/officeDocument/2006/relationships/ctrlProp" Target="../ctrlProps/ctrlProp343.xml"/><Relationship Id="rId17" Type="http://schemas.openxmlformats.org/officeDocument/2006/relationships/ctrlProp" Target="../ctrlProps/ctrlProp348.xml"/><Relationship Id="rId25" Type="http://schemas.openxmlformats.org/officeDocument/2006/relationships/ctrlProp" Target="../ctrlProps/ctrlProp356.xml"/><Relationship Id="rId33" Type="http://schemas.openxmlformats.org/officeDocument/2006/relationships/ctrlProp" Target="../ctrlProps/ctrlProp364.xml"/><Relationship Id="rId38" Type="http://schemas.openxmlformats.org/officeDocument/2006/relationships/ctrlProp" Target="../ctrlProps/ctrlProp369.xml"/><Relationship Id="rId46" Type="http://schemas.openxmlformats.org/officeDocument/2006/relationships/ctrlProp" Target="../ctrlProps/ctrlProp377.xml"/><Relationship Id="rId2" Type="http://schemas.openxmlformats.org/officeDocument/2006/relationships/drawing" Target="../drawings/drawing12.xml"/><Relationship Id="rId16" Type="http://schemas.openxmlformats.org/officeDocument/2006/relationships/ctrlProp" Target="../ctrlProps/ctrlProp347.xml"/><Relationship Id="rId20" Type="http://schemas.openxmlformats.org/officeDocument/2006/relationships/ctrlProp" Target="../ctrlProps/ctrlProp351.xml"/><Relationship Id="rId29" Type="http://schemas.openxmlformats.org/officeDocument/2006/relationships/ctrlProp" Target="../ctrlProps/ctrlProp360.xml"/><Relationship Id="rId41" Type="http://schemas.openxmlformats.org/officeDocument/2006/relationships/ctrlProp" Target="../ctrlProps/ctrlProp372.xml"/><Relationship Id="rId1" Type="http://schemas.openxmlformats.org/officeDocument/2006/relationships/printerSettings" Target="../printerSettings/printerSettings14.bin"/><Relationship Id="rId6" Type="http://schemas.openxmlformats.org/officeDocument/2006/relationships/ctrlProp" Target="../ctrlProps/ctrlProp337.xml"/><Relationship Id="rId11" Type="http://schemas.openxmlformats.org/officeDocument/2006/relationships/ctrlProp" Target="../ctrlProps/ctrlProp342.xml"/><Relationship Id="rId24" Type="http://schemas.openxmlformats.org/officeDocument/2006/relationships/ctrlProp" Target="../ctrlProps/ctrlProp355.xml"/><Relationship Id="rId32" Type="http://schemas.openxmlformats.org/officeDocument/2006/relationships/ctrlProp" Target="../ctrlProps/ctrlProp363.xml"/><Relationship Id="rId37" Type="http://schemas.openxmlformats.org/officeDocument/2006/relationships/ctrlProp" Target="../ctrlProps/ctrlProp368.xml"/><Relationship Id="rId40" Type="http://schemas.openxmlformats.org/officeDocument/2006/relationships/ctrlProp" Target="../ctrlProps/ctrlProp371.xml"/><Relationship Id="rId45" Type="http://schemas.openxmlformats.org/officeDocument/2006/relationships/ctrlProp" Target="../ctrlProps/ctrlProp376.xml"/><Relationship Id="rId5" Type="http://schemas.openxmlformats.org/officeDocument/2006/relationships/ctrlProp" Target="../ctrlProps/ctrlProp336.xml"/><Relationship Id="rId15" Type="http://schemas.openxmlformats.org/officeDocument/2006/relationships/ctrlProp" Target="../ctrlProps/ctrlProp346.xml"/><Relationship Id="rId23" Type="http://schemas.openxmlformats.org/officeDocument/2006/relationships/ctrlProp" Target="../ctrlProps/ctrlProp354.xml"/><Relationship Id="rId28" Type="http://schemas.openxmlformats.org/officeDocument/2006/relationships/ctrlProp" Target="../ctrlProps/ctrlProp359.xml"/><Relationship Id="rId36" Type="http://schemas.openxmlformats.org/officeDocument/2006/relationships/ctrlProp" Target="../ctrlProps/ctrlProp367.xml"/><Relationship Id="rId49" Type="http://schemas.openxmlformats.org/officeDocument/2006/relationships/ctrlProp" Target="../ctrlProps/ctrlProp380.xml"/><Relationship Id="rId10" Type="http://schemas.openxmlformats.org/officeDocument/2006/relationships/ctrlProp" Target="../ctrlProps/ctrlProp341.xml"/><Relationship Id="rId19" Type="http://schemas.openxmlformats.org/officeDocument/2006/relationships/ctrlProp" Target="../ctrlProps/ctrlProp350.xml"/><Relationship Id="rId31" Type="http://schemas.openxmlformats.org/officeDocument/2006/relationships/ctrlProp" Target="../ctrlProps/ctrlProp362.xml"/><Relationship Id="rId44" Type="http://schemas.openxmlformats.org/officeDocument/2006/relationships/ctrlProp" Target="../ctrlProps/ctrlProp375.xml"/><Relationship Id="rId4" Type="http://schemas.openxmlformats.org/officeDocument/2006/relationships/ctrlProp" Target="../ctrlProps/ctrlProp335.xml"/><Relationship Id="rId9" Type="http://schemas.openxmlformats.org/officeDocument/2006/relationships/ctrlProp" Target="../ctrlProps/ctrlProp340.xml"/><Relationship Id="rId14" Type="http://schemas.openxmlformats.org/officeDocument/2006/relationships/ctrlProp" Target="../ctrlProps/ctrlProp345.xml"/><Relationship Id="rId22" Type="http://schemas.openxmlformats.org/officeDocument/2006/relationships/ctrlProp" Target="../ctrlProps/ctrlProp353.xml"/><Relationship Id="rId27" Type="http://schemas.openxmlformats.org/officeDocument/2006/relationships/ctrlProp" Target="../ctrlProps/ctrlProp358.xml"/><Relationship Id="rId30" Type="http://schemas.openxmlformats.org/officeDocument/2006/relationships/ctrlProp" Target="../ctrlProps/ctrlProp361.xml"/><Relationship Id="rId35" Type="http://schemas.openxmlformats.org/officeDocument/2006/relationships/ctrlProp" Target="../ctrlProps/ctrlProp366.xml"/><Relationship Id="rId43" Type="http://schemas.openxmlformats.org/officeDocument/2006/relationships/ctrlProp" Target="../ctrlProps/ctrlProp374.xml"/><Relationship Id="rId48" Type="http://schemas.openxmlformats.org/officeDocument/2006/relationships/ctrlProp" Target="../ctrlProps/ctrlProp379.xml"/><Relationship Id="rId8" Type="http://schemas.openxmlformats.org/officeDocument/2006/relationships/ctrlProp" Target="../ctrlProps/ctrlProp33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3" Type="http://schemas.openxmlformats.org/officeDocument/2006/relationships/vmlDrawing" Target="../drawings/vmlDrawing12.vml"/><Relationship Id="rId21" Type="http://schemas.openxmlformats.org/officeDocument/2006/relationships/ctrlProp" Target="../ctrlProps/ctrlProp399.x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 Type="http://schemas.openxmlformats.org/officeDocument/2006/relationships/drawing" Target="../drawings/drawing13.xml"/><Relationship Id="rId16" Type="http://schemas.openxmlformats.org/officeDocument/2006/relationships/ctrlProp" Target="../ctrlProps/ctrlProp394.xml"/><Relationship Id="rId20" Type="http://schemas.openxmlformats.org/officeDocument/2006/relationships/ctrlProp" Target="../ctrlProps/ctrlProp398.xml"/><Relationship Id="rId1" Type="http://schemas.openxmlformats.org/officeDocument/2006/relationships/printerSettings" Target="../printerSettings/printerSettings15.bin"/><Relationship Id="rId6" Type="http://schemas.openxmlformats.org/officeDocument/2006/relationships/ctrlProp" Target="../ctrlProps/ctrlProp384.xml"/><Relationship Id="rId11" Type="http://schemas.openxmlformats.org/officeDocument/2006/relationships/ctrlProp" Target="../ctrlProps/ctrlProp389.xml"/><Relationship Id="rId5" Type="http://schemas.openxmlformats.org/officeDocument/2006/relationships/ctrlProp" Target="../ctrlProps/ctrlProp383.xml"/><Relationship Id="rId15" Type="http://schemas.openxmlformats.org/officeDocument/2006/relationships/ctrlProp" Target="../ctrlProps/ctrlProp393.xml"/><Relationship Id="rId23" Type="http://schemas.openxmlformats.org/officeDocument/2006/relationships/ctrlProp" Target="../ctrlProps/ctrlProp401.xml"/><Relationship Id="rId10" Type="http://schemas.openxmlformats.org/officeDocument/2006/relationships/ctrlProp" Target="../ctrlProps/ctrlProp388.xml"/><Relationship Id="rId19" Type="http://schemas.openxmlformats.org/officeDocument/2006/relationships/ctrlProp" Target="../ctrlProps/ctrlProp397.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 Id="rId22" Type="http://schemas.openxmlformats.org/officeDocument/2006/relationships/ctrlProp" Target="../ctrlProps/ctrlProp40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06.xml"/><Relationship Id="rId13" Type="http://schemas.openxmlformats.org/officeDocument/2006/relationships/ctrlProp" Target="../ctrlProps/ctrlProp411.xml"/><Relationship Id="rId18" Type="http://schemas.openxmlformats.org/officeDocument/2006/relationships/ctrlProp" Target="../ctrlProps/ctrlProp416.xml"/><Relationship Id="rId26" Type="http://schemas.openxmlformats.org/officeDocument/2006/relationships/ctrlProp" Target="../ctrlProps/ctrlProp424.xml"/><Relationship Id="rId39" Type="http://schemas.openxmlformats.org/officeDocument/2006/relationships/ctrlProp" Target="../ctrlProps/ctrlProp437.xml"/><Relationship Id="rId3" Type="http://schemas.openxmlformats.org/officeDocument/2006/relationships/vmlDrawing" Target="../drawings/vmlDrawing13.vml"/><Relationship Id="rId21" Type="http://schemas.openxmlformats.org/officeDocument/2006/relationships/ctrlProp" Target="../ctrlProps/ctrlProp419.xml"/><Relationship Id="rId34" Type="http://schemas.openxmlformats.org/officeDocument/2006/relationships/ctrlProp" Target="../ctrlProps/ctrlProp432.xml"/><Relationship Id="rId7" Type="http://schemas.openxmlformats.org/officeDocument/2006/relationships/ctrlProp" Target="../ctrlProps/ctrlProp405.xml"/><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2" Type="http://schemas.openxmlformats.org/officeDocument/2006/relationships/drawing" Target="../drawings/drawing14.xml"/><Relationship Id="rId16" Type="http://schemas.openxmlformats.org/officeDocument/2006/relationships/ctrlProp" Target="../ctrlProps/ctrlProp414.xml"/><Relationship Id="rId20" Type="http://schemas.openxmlformats.org/officeDocument/2006/relationships/ctrlProp" Target="../ctrlProps/ctrlProp418.xml"/><Relationship Id="rId29" Type="http://schemas.openxmlformats.org/officeDocument/2006/relationships/ctrlProp" Target="../ctrlProps/ctrlProp427.xml"/><Relationship Id="rId41" Type="http://schemas.openxmlformats.org/officeDocument/2006/relationships/ctrlProp" Target="../ctrlProps/ctrlProp439.xml"/><Relationship Id="rId1" Type="http://schemas.openxmlformats.org/officeDocument/2006/relationships/printerSettings" Target="../printerSettings/printerSettings16.bin"/><Relationship Id="rId6" Type="http://schemas.openxmlformats.org/officeDocument/2006/relationships/ctrlProp" Target="../ctrlProps/ctrlProp404.xml"/><Relationship Id="rId11" Type="http://schemas.openxmlformats.org/officeDocument/2006/relationships/ctrlProp" Target="../ctrlProps/ctrlProp409.xml"/><Relationship Id="rId24" Type="http://schemas.openxmlformats.org/officeDocument/2006/relationships/ctrlProp" Target="../ctrlProps/ctrlProp422.xml"/><Relationship Id="rId32" Type="http://schemas.openxmlformats.org/officeDocument/2006/relationships/ctrlProp" Target="../ctrlProps/ctrlProp430.xml"/><Relationship Id="rId37" Type="http://schemas.openxmlformats.org/officeDocument/2006/relationships/ctrlProp" Target="../ctrlProps/ctrlProp435.xml"/><Relationship Id="rId40" Type="http://schemas.openxmlformats.org/officeDocument/2006/relationships/ctrlProp" Target="../ctrlProps/ctrlProp438.xml"/><Relationship Id="rId5" Type="http://schemas.openxmlformats.org/officeDocument/2006/relationships/ctrlProp" Target="../ctrlProps/ctrlProp403.xml"/><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10" Type="http://schemas.openxmlformats.org/officeDocument/2006/relationships/ctrlProp" Target="../ctrlProps/ctrlProp408.xml"/><Relationship Id="rId19" Type="http://schemas.openxmlformats.org/officeDocument/2006/relationships/ctrlProp" Target="../ctrlProps/ctrlProp417.xml"/><Relationship Id="rId31" Type="http://schemas.openxmlformats.org/officeDocument/2006/relationships/ctrlProp" Target="../ctrlProps/ctrlProp429.xml"/><Relationship Id="rId4" Type="http://schemas.openxmlformats.org/officeDocument/2006/relationships/ctrlProp" Target="../ctrlProps/ctrlProp402.xml"/><Relationship Id="rId9" Type="http://schemas.openxmlformats.org/officeDocument/2006/relationships/ctrlProp" Target="../ctrlProps/ctrlProp40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449.xml"/><Relationship Id="rId18" Type="http://schemas.openxmlformats.org/officeDocument/2006/relationships/ctrlProp" Target="../ctrlProps/ctrlProp454.xml"/><Relationship Id="rId26" Type="http://schemas.openxmlformats.org/officeDocument/2006/relationships/ctrlProp" Target="../ctrlProps/ctrlProp462.xml"/><Relationship Id="rId39" Type="http://schemas.openxmlformats.org/officeDocument/2006/relationships/ctrlProp" Target="../ctrlProps/ctrlProp475.xml"/><Relationship Id="rId3" Type="http://schemas.openxmlformats.org/officeDocument/2006/relationships/vmlDrawing" Target="../drawings/vmlDrawing14.vml"/><Relationship Id="rId21" Type="http://schemas.openxmlformats.org/officeDocument/2006/relationships/ctrlProp" Target="../ctrlProps/ctrlProp457.xml"/><Relationship Id="rId34" Type="http://schemas.openxmlformats.org/officeDocument/2006/relationships/ctrlProp" Target="../ctrlProps/ctrlProp470.xml"/><Relationship Id="rId42" Type="http://schemas.openxmlformats.org/officeDocument/2006/relationships/ctrlProp" Target="../ctrlProps/ctrlProp478.xml"/><Relationship Id="rId47" Type="http://schemas.openxmlformats.org/officeDocument/2006/relationships/ctrlProp" Target="../ctrlProps/ctrlProp483.xml"/><Relationship Id="rId50" Type="http://schemas.openxmlformats.org/officeDocument/2006/relationships/ctrlProp" Target="../ctrlProps/ctrlProp486.xml"/><Relationship Id="rId7" Type="http://schemas.openxmlformats.org/officeDocument/2006/relationships/ctrlProp" Target="../ctrlProps/ctrlProp443.xml"/><Relationship Id="rId12" Type="http://schemas.openxmlformats.org/officeDocument/2006/relationships/ctrlProp" Target="../ctrlProps/ctrlProp448.xml"/><Relationship Id="rId17" Type="http://schemas.openxmlformats.org/officeDocument/2006/relationships/ctrlProp" Target="../ctrlProps/ctrlProp453.xml"/><Relationship Id="rId25" Type="http://schemas.openxmlformats.org/officeDocument/2006/relationships/ctrlProp" Target="../ctrlProps/ctrlProp461.xml"/><Relationship Id="rId33" Type="http://schemas.openxmlformats.org/officeDocument/2006/relationships/ctrlProp" Target="../ctrlProps/ctrlProp469.xml"/><Relationship Id="rId38" Type="http://schemas.openxmlformats.org/officeDocument/2006/relationships/ctrlProp" Target="../ctrlProps/ctrlProp474.xml"/><Relationship Id="rId46" Type="http://schemas.openxmlformats.org/officeDocument/2006/relationships/ctrlProp" Target="../ctrlProps/ctrlProp482.xml"/><Relationship Id="rId2" Type="http://schemas.openxmlformats.org/officeDocument/2006/relationships/drawing" Target="../drawings/drawing15.xml"/><Relationship Id="rId16" Type="http://schemas.openxmlformats.org/officeDocument/2006/relationships/ctrlProp" Target="../ctrlProps/ctrlProp452.xml"/><Relationship Id="rId20" Type="http://schemas.openxmlformats.org/officeDocument/2006/relationships/ctrlProp" Target="../ctrlProps/ctrlProp456.xml"/><Relationship Id="rId29" Type="http://schemas.openxmlformats.org/officeDocument/2006/relationships/ctrlProp" Target="../ctrlProps/ctrlProp465.xml"/><Relationship Id="rId41" Type="http://schemas.openxmlformats.org/officeDocument/2006/relationships/ctrlProp" Target="../ctrlProps/ctrlProp477.xml"/><Relationship Id="rId54" Type="http://schemas.openxmlformats.org/officeDocument/2006/relationships/ctrlProp" Target="../ctrlProps/ctrlProp490.xml"/><Relationship Id="rId1" Type="http://schemas.openxmlformats.org/officeDocument/2006/relationships/printerSettings" Target="../printerSettings/printerSettings17.bin"/><Relationship Id="rId6" Type="http://schemas.openxmlformats.org/officeDocument/2006/relationships/ctrlProp" Target="../ctrlProps/ctrlProp442.xml"/><Relationship Id="rId11" Type="http://schemas.openxmlformats.org/officeDocument/2006/relationships/ctrlProp" Target="../ctrlProps/ctrlProp447.xml"/><Relationship Id="rId24" Type="http://schemas.openxmlformats.org/officeDocument/2006/relationships/ctrlProp" Target="../ctrlProps/ctrlProp460.xml"/><Relationship Id="rId32" Type="http://schemas.openxmlformats.org/officeDocument/2006/relationships/ctrlProp" Target="../ctrlProps/ctrlProp468.xml"/><Relationship Id="rId37" Type="http://schemas.openxmlformats.org/officeDocument/2006/relationships/ctrlProp" Target="../ctrlProps/ctrlProp473.xml"/><Relationship Id="rId40" Type="http://schemas.openxmlformats.org/officeDocument/2006/relationships/ctrlProp" Target="../ctrlProps/ctrlProp476.xml"/><Relationship Id="rId45" Type="http://schemas.openxmlformats.org/officeDocument/2006/relationships/ctrlProp" Target="../ctrlProps/ctrlProp481.xml"/><Relationship Id="rId53" Type="http://schemas.openxmlformats.org/officeDocument/2006/relationships/ctrlProp" Target="../ctrlProps/ctrlProp489.xml"/><Relationship Id="rId5" Type="http://schemas.openxmlformats.org/officeDocument/2006/relationships/ctrlProp" Target="../ctrlProps/ctrlProp441.xml"/><Relationship Id="rId15" Type="http://schemas.openxmlformats.org/officeDocument/2006/relationships/ctrlProp" Target="../ctrlProps/ctrlProp451.xml"/><Relationship Id="rId23" Type="http://schemas.openxmlformats.org/officeDocument/2006/relationships/ctrlProp" Target="../ctrlProps/ctrlProp459.xml"/><Relationship Id="rId28" Type="http://schemas.openxmlformats.org/officeDocument/2006/relationships/ctrlProp" Target="../ctrlProps/ctrlProp464.xml"/><Relationship Id="rId36" Type="http://schemas.openxmlformats.org/officeDocument/2006/relationships/ctrlProp" Target="../ctrlProps/ctrlProp472.xml"/><Relationship Id="rId49" Type="http://schemas.openxmlformats.org/officeDocument/2006/relationships/ctrlProp" Target="../ctrlProps/ctrlProp485.xml"/><Relationship Id="rId10" Type="http://schemas.openxmlformats.org/officeDocument/2006/relationships/ctrlProp" Target="../ctrlProps/ctrlProp446.xml"/><Relationship Id="rId19" Type="http://schemas.openxmlformats.org/officeDocument/2006/relationships/ctrlProp" Target="../ctrlProps/ctrlProp455.xml"/><Relationship Id="rId31" Type="http://schemas.openxmlformats.org/officeDocument/2006/relationships/ctrlProp" Target="../ctrlProps/ctrlProp467.xml"/><Relationship Id="rId44" Type="http://schemas.openxmlformats.org/officeDocument/2006/relationships/ctrlProp" Target="../ctrlProps/ctrlProp480.xml"/><Relationship Id="rId52" Type="http://schemas.openxmlformats.org/officeDocument/2006/relationships/ctrlProp" Target="../ctrlProps/ctrlProp488.xml"/><Relationship Id="rId4" Type="http://schemas.openxmlformats.org/officeDocument/2006/relationships/ctrlProp" Target="../ctrlProps/ctrlProp440.xml"/><Relationship Id="rId9" Type="http://schemas.openxmlformats.org/officeDocument/2006/relationships/ctrlProp" Target="../ctrlProps/ctrlProp445.xml"/><Relationship Id="rId14" Type="http://schemas.openxmlformats.org/officeDocument/2006/relationships/ctrlProp" Target="../ctrlProps/ctrlProp450.xml"/><Relationship Id="rId22" Type="http://schemas.openxmlformats.org/officeDocument/2006/relationships/ctrlProp" Target="../ctrlProps/ctrlProp458.xml"/><Relationship Id="rId27" Type="http://schemas.openxmlformats.org/officeDocument/2006/relationships/ctrlProp" Target="../ctrlProps/ctrlProp463.xml"/><Relationship Id="rId30" Type="http://schemas.openxmlformats.org/officeDocument/2006/relationships/ctrlProp" Target="../ctrlProps/ctrlProp466.xml"/><Relationship Id="rId35" Type="http://schemas.openxmlformats.org/officeDocument/2006/relationships/ctrlProp" Target="../ctrlProps/ctrlProp471.xml"/><Relationship Id="rId43" Type="http://schemas.openxmlformats.org/officeDocument/2006/relationships/ctrlProp" Target="../ctrlProps/ctrlProp479.xml"/><Relationship Id="rId48" Type="http://schemas.openxmlformats.org/officeDocument/2006/relationships/ctrlProp" Target="../ctrlProps/ctrlProp484.xml"/><Relationship Id="rId8" Type="http://schemas.openxmlformats.org/officeDocument/2006/relationships/ctrlProp" Target="../ctrlProps/ctrlProp444.xml"/><Relationship Id="rId51" Type="http://schemas.openxmlformats.org/officeDocument/2006/relationships/ctrlProp" Target="../ctrlProps/ctrlProp48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95.xml"/><Relationship Id="rId13" Type="http://schemas.openxmlformats.org/officeDocument/2006/relationships/ctrlProp" Target="../ctrlProps/ctrlProp500.xml"/><Relationship Id="rId18" Type="http://schemas.openxmlformats.org/officeDocument/2006/relationships/ctrlProp" Target="../ctrlProps/ctrlProp505.xml"/><Relationship Id="rId26" Type="http://schemas.openxmlformats.org/officeDocument/2006/relationships/ctrlProp" Target="../ctrlProps/ctrlProp513.xml"/><Relationship Id="rId3" Type="http://schemas.openxmlformats.org/officeDocument/2006/relationships/vmlDrawing" Target="../drawings/vmlDrawing15.vml"/><Relationship Id="rId21" Type="http://schemas.openxmlformats.org/officeDocument/2006/relationships/ctrlProp" Target="../ctrlProps/ctrlProp508.xml"/><Relationship Id="rId34" Type="http://schemas.openxmlformats.org/officeDocument/2006/relationships/comments" Target="../comments5.xml"/><Relationship Id="rId7" Type="http://schemas.openxmlformats.org/officeDocument/2006/relationships/ctrlProp" Target="../ctrlProps/ctrlProp494.xml"/><Relationship Id="rId12" Type="http://schemas.openxmlformats.org/officeDocument/2006/relationships/ctrlProp" Target="../ctrlProps/ctrlProp499.xml"/><Relationship Id="rId17" Type="http://schemas.openxmlformats.org/officeDocument/2006/relationships/ctrlProp" Target="../ctrlProps/ctrlProp504.xml"/><Relationship Id="rId25" Type="http://schemas.openxmlformats.org/officeDocument/2006/relationships/ctrlProp" Target="../ctrlProps/ctrlProp512.xml"/><Relationship Id="rId33" Type="http://schemas.openxmlformats.org/officeDocument/2006/relationships/ctrlProp" Target="../ctrlProps/ctrlProp520.xml"/><Relationship Id="rId2" Type="http://schemas.openxmlformats.org/officeDocument/2006/relationships/drawing" Target="../drawings/drawing16.xml"/><Relationship Id="rId16" Type="http://schemas.openxmlformats.org/officeDocument/2006/relationships/ctrlProp" Target="../ctrlProps/ctrlProp503.xml"/><Relationship Id="rId20" Type="http://schemas.openxmlformats.org/officeDocument/2006/relationships/ctrlProp" Target="../ctrlProps/ctrlProp507.xml"/><Relationship Id="rId29" Type="http://schemas.openxmlformats.org/officeDocument/2006/relationships/ctrlProp" Target="../ctrlProps/ctrlProp516.xml"/><Relationship Id="rId1" Type="http://schemas.openxmlformats.org/officeDocument/2006/relationships/printerSettings" Target="../printerSettings/printerSettings18.bin"/><Relationship Id="rId6" Type="http://schemas.openxmlformats.org/officeDocument/2006/relationships/ctrlProp" Target="../ctrlProps/ctrlProp493.xml"/><Relationship Id="rId11" Type="http://schemas.openxmlformats.org/officeDocument/2006/relationships/ctrlProp" Target="../ctrlProps/ctrlProp498.xml"/><Relationship Id="rId24" Type="http://schemas.openxmlformats.org/officeDocument/2006/relationships/ctrlProp" Target="../ctrlProps/ctrlProp511.xml"/><Relationship Id="rId32" Type="http://schemas.openxmlformats.org/officeDocument/2006/relationships/ctrlProp" Target="../ctrlProps/ctrlProp519.xml"/><Relationship Id="rId5" Type="http://schemas.openxmlformats.org/officeDocument/2006/relationships/ctrlProp" Target="../ctrlProps/ctrlProp492.xml"/><Relationship Id="rId15" Type="http://schemas.openxmlformats.org/officeDocument/2006/relationships/ctrlProp" Target="../ctrlProps/ctrlProp502.xml"/><Relationship Id="rId23" Type="http://schemas.openxmlformats.org/officeDocument/2006/relationships/ctrlProp" Target="../ctrlProps/ctrlProp510.xml"/><Relationship Id="rId28" Type="http://schemas.openxmlformats.org/officeDocument/2006/relationships/ctrlProp" Target="../ctrlProps/ctrlProp515.xml"/><Relationship Id="rId10" Type="http://schemas.openxmlformats.org/officeDocument/2006/relationships/ctrlProp" Target="../ctrlProps/ctrlProp497.xml"/><Relationship Id="rId19" Type="http://schemas.openxmlformats.org/officeDocument/2006/relationships/ctrlProp" Target="../ctrlProps/ctrlProp506.xml"/><Relationship Id="rId31" Type="http://schemas.openxmlformats.org/officeDocument/2006/relationships/ctrlProp" Target="../ctrlProps/ctrlProp518.xml"/><Relationship Id="rId4" Type="http://schemas.openxmlformats.org/officeDocument/2006/relationships/ctrlProp" Target="../ctrlProps/ctrlProp491.xml"/><Relationship Id="rId9" Type="http://schemas.openxmlformats.org/officeDocument/2006/relationships/ctrlProp" Target="../ctrlProps/ctrlProp496.xml"/><Relationship Id="rId14" Type="http://schemas.openxmlformats.org/officeDocument/2006/relationships/ctrlProp" Target="../ctrlProps/ctrlProp501.xml"/><Relationship Id="rId22" Type="http://schemas.openxmlformats.org/officeDocument/2006/relationships/ctrlProp" Target="../ctrlProps/ctrlProp509.xml"/><Relationship Id="rId27" Type="http://schemas.openxmlformats.org/officeDocument/2006/relationships/ctrlProp" Target="../ctrlProps/ctrlProp514.xml"/><Relationship Id="rId30" Type="http://schemas.openxmlformats.org/officeDocument/2006/relationships/ctrlProp" Target="../ctrlProps/ctrlProp51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25.xml"/><Relationship Id="rId13" Type="http://schemas.openxmlformats.org/officeDocument/2006/relationships/ctrlProp" Target="../ctrlProps/ctrlProp530.xml"/><Relationship Id="rId18" Type="http://schemas.openxmlformats.org/officeDocument/2006/relationships/ctrlProp" Target="../ctrlProps/ctrlProp535.xml"/><Relationship Id="rId3" Type="http://schemas.openxmlformats.org/officeDocument/2006/relationships/vmlDrawing" Target="../drawings/vmlDrawing16.vml"/><Relationship Id="rId21" Type="http://schemas.openxmlformats.org/officeDocument/2006/relationships/ctrlProp" Target="../ctrlProps/ctrlProp538.xml"/><Relationship Id="rId7" Type="http://schemas.openxmlformats.org/officeDocument/2006/relationships/ctrlProp" Target="../ctrlProps/ctrlProp524.xml"/><Relationship Id="rId12" Type="http://schemas.openxmlformats.org/officeDocument/2006/relationships/ctrlProp" Target="../ctrlProps/ctrlProp529.xml"/><Relationship Id="rId17" Type="http://schemas.openxmlformats.org/officeDocument/2006/relationships/ctrlProp" Target="../ctrlProps/ctrlProp534.xml"/><Relationship Id="rId2" Type="http://schemas.openxmlformats.org/officeDocument/2006/relationships/drawing" Target="../drawings/drawing17.xml"/><Relationship Id="rId16" Type="http://schemas.openxmlformats.org/officeDocument/2006/relationships/ctrlProp" Target="../ctrlProps/ctrlProp533.xml"/><Relationship Id="rId20" Type="http://schemas.openxmlformats.org/officeDocument/2006/relationships/ctrlProp" Target="../ctrlProps/ctrlProp537.xml"/><Relationship Id="rId1" Type="http://schemas.openxmlformats.org/officeDocument/2006/relationships/printerSettings" Target="../printerSettings/printerSettings19.bin"/><Relationship Id="rId6" Type="http://schemas.openxmlformats.org/officeDocument/2006/relationships/ctrlProp" Target="../ctrlProps/ctrlProp523.xml"/><Relationship Id="rId11" Type="http://schemas.openxmlformats.org/officeDocument/2006/relationships/ctrlProp" Target="../ctrlProps/ctrlProp528.xml"/><Relationship Id="rId24" Type="http://schemas.openxmlformats.org/officeDocument/2006/relationships/ctrlProp" Target="../ctrlProps/ctrlProp541.xml"/><Relationship Id="rId5" Type="http://schemas.openxmlformats.org/officeDocument/2006/relationships/ctrlProp" Target="../ctrlProps/ctrlProp522.xml"/><Relationship Id="rId15" Type="http://schemas.openxmlformats.org/officeDocument/2006/relationships/ctrlProp" Target="../ctrlProps/ctrlProp532.xml"/><Relationship Id="rId23" Type="http://schemas.openxmlformats.org/officeDocument/2006/relationships/ctrlProp" Target="../ctrlProps/ctrlProp540.xml"/><Relationship Id="rId10" Type="http://schemas.openxmlformats.org/officeDocument/2006/relationships/ctrlProp" Target="../ctrlProps/ctrlProp527.xml"/><Relationship Id="rId19" Type="http://schemas.openxmlformats.org/officeDocument/2006/relationships/ctrlProp" Target="../ctrlProps/ctrlProp536.xml"/><Relationship Id="rId4" Type="http://schemas.openxmlformats.org/officeDocument/2006/relationships/ctrlProp" Target="../ctrlProps/ctrlProp521.xml"/><Relationship Id="rId9" Type="http://schemas.openxmlformats.org/officeDocument/2006/relationships/ctrlProp" Target="../ctrlProps/ctrlProp526.xml"/><Relationship Id="rId14" Type="http://schemas.openxmlformats.org/officeDocument/2006/relationships/ctrlProp" Target="../ctrlProps/ctrlProp531.xml"/><Relationship Id="rId22" Type="http://schemas.openxmlformats.org/officeDocument/2006/relationships/ctrlProp" Target="../ctrlProps/ctrlProp53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17.vml"/><Relationship Id="rId7" Type="http://schemas.openxmlformats.org/officeDocument/2006/relationships/ctrlProp" Target="../ctrlProps/ctrlProp545.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544.xml"/><Relationship Id="rId5" Type="http://schemas.openxmlformats.org/officeDocument/2006/relationships/ctrlProp" Target="../ctrlProps/ctrlProp543.xml"/><Relationship Id="rId10" Type="http://schemas.openxmlformats.org/officeDocument/2006/relationships/ctrlProp" Target="../ctrlProps/ctrlProp548.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18.vml"/><Relationship Id="rId7" Type="http://schemas.openxmlformats.org/officeDocument/2006/relationships/ctrlProp" Target="../ctrlProps/ctrlProp552.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551.xml"/><Relationship Id="rId5" Type="http://schemas.openxmlformats.org/officeDocument/2006/relationships/ctrlProp" Target="../ctrlProps/ctrlProp550.xml"/><Relationship Id="rId10" Type="http://schemas.openxmlformats.org/officeDocument/2006/relationships/ctrlProp" Target="../ctrlProps/ctrlProp555.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60.xml"/><Relationship Id="rId13" Type="http://schemas.openxmlformats.org/officeDocument/2006/relationships/ctrlProp" Target="../ctrlProps/ctrlProp565.xml"/><Relationship Id="rId18" Type="http://schemas.openxmlformats.org/officeDocument/2006/relationships/ctrlProp" Target="../ctrlProps/ctrlProp570.xml"/><Relationship Id="rId3" Type="http://schemas.openxmlformats.org/officeDocument/2006/relationships/vmlDrawing" Target="../drawings/vmlDrawing19.vml"/><Relationship Id="rId21" Type="http://schemas.openxmlformats.org/officeDocument/2006/relationships/ctrlProp" Target="../ctrlProps/ctrlProp573.xml"/><Relationship Id="rId7" Type="http://schemas.openxmlformats.org/officeDocument/2006/relationships/ctrlProp" Target="../ctrlProps/ctrlProp559.xml"/><Relationship Id="rId12" Type="http://schemas.openxmlformats.org/officeDocument/2006/relationships/ctrlProp" Target="../ctrlProps/ctrlProp564.xml"/><Relationship Id="rId17" Type="http://schemas.openxmlformats.org/officeDocument/2006/relationships/ctrlProp" Target="../ctrlProps/ctrlProp569.xml"/><Relationship Id="rId2" Type="http://schemas.openxmlformats.org/officeDocument/2006/relationships/drawing" Target="../drawings/drawing20.xml"/><Relationship Id="rId16" Type="http://schemas.openxmlformats.org/officeDocument/2006/relationships/ctrlProp" Target="../ctrlProps/ctrlProp568.xml"/><Relationship Id="rId20" Type="http://schemas.openxmlformats.org/officeDocument/2006/relationships/ctrlProp" Target="../ctrlProps/ctrlProp572.xml"/><Relationship Id="rId1" Type="http://schemas.openxmlformats.org/officeDocument/2006/relationships/printerSettings" Target="../printerSettings/printerSettings22.bin"/><Relationship Id="rId6" Type="http://schemas.openxmlformats.org/officeDocument/2006/relationships/ctrlProp" Target="../ctrlProps/ctrlProp558.xml"/><Relationship Id="rId11" Type="http://schemas.openxmlformats.org/officeDocument/2006/relationships/ctrlProp" Target="../ctrlProps/ctrlProp563.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10" Type="http://schemas.openxmlformats.org/officeDocument/2006/relationships/ctrlProp" Target="../ctrlProps/ctrlProp562.xml"/><Relationship Id="rId19" Type="http://schemas.openxmlformats.org/officeDocument/2006/relationships/ctrlProp" Target="../ctrlProps/ctrlProp571.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80.xml"/><Relationship Id="rId13" Type="http://schemas.openxmlformats.org/officeDocument/2006/relationships/ctrlProp" Target="../ctrlProps/ctrlProp585.xml"/><Relationship Id="rId18" Type="http://schemas.openxmlformats.org/officeDocument/2006/relationships/ctrlProp" Target="../ctrlProps/ctrlProp590.xml"/><Relationship Id="rId26" Type="http://schemas.openxmlformats.org/officeDocument/2006/relationships/ctrlProp" Target="../ctrlProps/ctrlProp598.xml"/><Relationship Id="rId39" Type="http://schemas.openxmlformats.org/officeDocument/2006/relationships/ctrlProp" Target="../ctrlProps/ctrlProp611.xml"/><Relationship Id="rId3" Type="http://schemas.openxmlformats.org/officeDocument/2006/relationships/vmlDrawing" Target="../drawings/vmlDrawing20.vml"/><Relationship Id="rId21" Type="http://schemas.openxmlformats.org/officeDocument/2006/relationships/ctrlProp" Target="../ctrlProps/ctrlProp593.xml"/><Relationship Id="rId34" Type="http://schemas.openxmlformats.org/officeDocument/2006/relationships/ctrlProp" Target="../ctrlProps/ctrlProp606.xml"/><Relationship Id="rId42" Type="http://schemas.openxmlformats.org/officeDocument/2006/relationships/ctrlProp" Target="../ctrlProps/ctrlProp614.xml"/><Relationship Id="rId47" Type="http://schemas.openxmlformats.org/officeDocument/2006/relationships/ctrlProp" Target="../ctrlProps/ctrlProp619.xml"/><Relationship Id="rId7" Type="http://schemas.openxmlformats.org/officeDocument/2006/relationships/ctrlProp" Target="../ctrlProps/ctrlProp579.xml"/><Relationship Id="rId12" Type="http://schemas.openxmlformats.org/officeDocument/2006/relationships/ctrlProp" Target="../ctrlProps/ctrlProp584.xml"/><Relationship Id="rId17" Type="http://schemas.openxmlformats.org/officeDocument/2006/relationships/ctrlProp" Target="../ctrlProps/ctrlProp589.xml"/><Relationship Id="rId25" Type="http://schemas.openxmlformats.org/officeDocument/2006/relationships/ctrlProp" Target="../ctrlProps/ctrlProp597.xml"/><Relationship Id="rId33" Type="http://schemas.openxmlformats.org/officeDocument/2006/relationships/ctrlProp" Target="../ctrlProps/ctrlProp605.xml"/><Relationship Id="rId38" Type="http://schemas.openxmlformats.org/officeDocument/2006/relationships/ctrlProp" Target="../ctrlProps/ctrlProp610.xml"/><Relationship Id="rId46" Type="http://schemas.openxmlformats.org/officeDocument/2006/relationships/ctrlProp" Target="../ctrlProps/ctrlProp618.xml"/><Relationship Id="rId2" Type="http://schemas.openxmlformats.org/officeDocument/2006/relationships/drawing" Target="../drawings/drawing21.xml"/><Relationship Id="rId16" Type="http://schemas.openxmlformats.org/officeDocument/2006/relationships/ctrlProp" Target="../ctrlProps/ctrlProp588.xml"/><Relationship Id="rId20" Type="http://schemas.openxmlformats.org/officeDocument/2006/relationships/ctrlProp" Target="../ctrlProps/ctrlProp592.xml"/><Relationship Id="rId29" Type="http://schemas.openxmlformats.org/officeDocument/2006/relationships/ctrlProp" Target="../ctrlProps/ctrlProp601.xml"/><Relationship Id="rId41" Type="http://schemas.openxmlformats.org/officeDocument/2006/relationships/ctrlProp" Target="../ctrlProps/ctrlProp613.xml"/><Relationship Id="rId1" Type="http://schemas.openxmlformats.org/officeDocument/2006/relationships/printerSettings" Target="../printerSettings/printerSettings23.bin"/><Relationship Id="rId6" Type="http://schemas.openxmlformats.org/officeDocument/2006/relationships/ctrlProp" Target="../ctrlProps/ctrlProp578.xml"/><Relationship Id="rId11" Type="http://schemas.openxmlformats.org/officeDocument/2006/relationships/ctrlProp" Target="../ctrlProps/ctrlProp583.xml"/><Relationship Id="rId24" Type="http://schemas.openxmlformats.org/officeDocument/2006/relationships/ctrlProp" Target="../ctrlProps/ctrlProp596.xml"/><Relationship Id="rId32" Type="http://schemas.openxmlformats.org/officeDocument/2006/relationships/ctrlProp" Target="../ctrlProps/ctrlProp604.xml"/><Relationship Id="rId37" Type="http://schemas.openxmlformats.org/officeDocument/2006/relationships/ctrlProp" Target="../ctrlProps/ctrlProp609.xml"/><Relationship Id="rId40" Type="http://schemas.openxmlformats.org/officeDocument/2006/relationships/ctrlProp" Target="../ctrlProps/ctrlProp612.xml"/><Relationship Id="rId45" Type="http://schemas.openxmlformats.org/officeDocument/2006/relationships/ctrlProp" Target="../ctrlProps/ctrlProp617.xml"/><Relationship Id="rId5" Type="http://schemas.openxmlformats.org/officeDocument/2006/relationships/ctrlProp" Target="../ctrlProps/ctrlProp577.xml"/><Relationship Id="rId15" Type="http://schemas.openxmlformats.org/officeDocument/2006/relationships/ctrlProp" Target="../ctrlProps/ctrlProp587.xml"/><Relationship Id="rId23" Type="http://schemas.openxmlformats.org/officeDocument/2006/relationships/ctrlProp" Target="../ctrlProps/ctrlProp595.xml"/><Relationship Id="rId28" Type="http://schemas.openxmlformats.org/officeDocument/2006/relationships/ctrlProp" Target="../ctrlProps/ctrlProp600.xml"/><Relationship Id="rId36" Type="http://schemas.openxmlformats.org/officeDocument/2006/relationships/ctrlProp" Target="../ctrlProps/ctrlProp608.xml"/><Relationship Id="rId10" Type="http://schemas.openxmlformats.org/officeDocument/2006/relationships/ctrlProp" Target="../ctrlProps/ctrlProp582.xml"/><Relationship Id="rId19" Type="http://schemas.openxmlformats.org/officeDocument/2006/relationships/ctrlProp" Target="../ctrlProps/ctrlProp591.xml"/><Relationship Id="rId31" Type="http://schemas.openxmlformats.org/officeDocument/2006/relationships/ctrlProp" Target="../ctrlProps/ctrlProp603.xml"/><Relationship Id="rId44" Type="http://schemas.openxmlformats.org/officeDocument/2006/relationships/ctrlProp" Target="../ctrlProps/ctrlProp616.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 Id="rId22" Type="http://schemas.openxmlformats.org/officeDocument/2006/relationships/ctrlProp" Target="../ctrlProps/ctrlProp594.xml"/><Relationship Id="rId27" Type="http://schemas.openxmlformats.org/officeDocument/2006/relationships/ctrlProp" Target="../ctrlProps/ctrlProp599.xml"/><Relationship Id="rId30" Type="http://schemas.openxmlformats.org/officeDocument/2006/relationships/ctrlProp" Target="../ctrlProps/ctrlProp602.xml"/><Relationship Id="rId35" Type="http://schemas.openxmlformats.org/officeDocument/2006/relationships/ctrlProp" Target="../ctrlProps/ctrlProp607.xml"/><Relationship Id="rId43" Type="http://schemas.openxmlformats.org/officeDocument/2006/relationships/ctrlProp" Target="../ctrlProps/ctrlProp615.xml"/><Relationship Id="rId48" Type="http://schemas.openxmlformats.org/officeDocument/2006/relationships/ctrlProp" Target="../ctrlProps/ctrlProp62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25.xml"/><Relationship Id="rId13" Type="http://schemas.openxmlformats.org/officeDocument/2006/relationships/ctrlProp" Target="../ctrlProps/ctrlProp630.xml"/><Relationship Id="rId18" Type="http://schemas.openxmlformats.org/officeDocument/2006/relationships/ctrlProp" Target="../ctrlProps/ctrlProp635.xml"/><Relationship Id="rId26" Type="http://schemas.openxmlformats.org/officeDocument/2006/relationships/ctrlProp" Target="../ctrlProps/ctrlProp643.xml"/><Relationship Id="rId39" Type="http://schemas.openxmlformats.org/officeDocument/2006/relationships/ctrlProp" Target="../ctrlProps/ctrlProp656.xml"/><Relationship Id="rId3" Type="http://schemas.openxmlformats.org/officeDocument/2006/relationships/vmlDrawing" Target="../drawings/vmlDrawing21.vml"/><Relationship Id="rId21" Type="http://schemas.openxmlformats.org/officeDocument/2006/relationships/ctrlProp" Target="../ctrlProps/ctrlProp638.xml"/><Relationship Id="rId34" Type="http://schemas.openxmlformats.org/officeDocument/2006/relationships/ctrlProp" Target="../ctrlProps/ctrlProp651.xml"/><Relationship Id="rId7" Type="http://schemas.openxmlformats.org/officeDocument/2006/relationships/ctrlProp" Target="../ctrlProps/ctrlProp624.xml"/><Relationship Id="rId12" Type="http://schemas.openxmlformats.org/officeDocument/2006/relationships/ctrlProp" Target="../ctrlProps/ctrlProp629.xml"/><Relationship Id="rId17" Type="http://schemas.openxmlformats.org/officeDocument/2006/relationships/ctrlProp" Target="../ctrlProps/ctrlProp634.xml"/><Relationship Id="rId25" Type="http://schemas.openxmlformats.org/officeDocument/2006/relationships/ctrlProp" Target="../ctrlProps/ctrlProp642.xml"/><Relationship Id="rId33" Type="http://schemas.openxmlformats.org/officeDocument/2006/relationships/ctrlProp" Target="../ctrlProps/ctrlProp650.xml"/><Relationship Id="rId38" Type="http://schemas.openxmlformats.org/officeDocument/2006/relationships/ctrlProp" Target="../ctrlProps/ctrlProp655.xml"/><Relationship Id="rId2" Type="http://schemas.openxmlformats.org/officeDocument/2006/relationships/drawing" Target="../drawings/drawing22.xml"/><Relationship Id="rId16" Type="http://schemas.openxmlformats.org/officeDocument/2006/relationships/ctrlProp" Target="../ctrlProps/ctrlProp633.xml"/><Relationship Id="rId20" Type="http://schemas.openxmlformats.org/officeDocument/2006/relationships/ctrlProp" Target="../ctrlProps/ctrlProp637.xml"/><Relationship Id="rId29" Type="http://schemas.openxmlformats.org/officeDocument/2006/relationships/ctrlProp" Target="../ctrlProps/ctrlProp646.xml"/><Relationship Id="rId1" Type="http://schemas.openxmlformats.org/officeDocument/2006/relationships/printerSettings" Target="../printerSettings/printerSettings24.bin"/><Relationship Id="rId6" Type="http://schemas.openxmlformats.org/officeDocument/2006/relationships/ctrlProp" Target="../ctrlProps/ctrlProp623.xml"/><Relationship Id="rId11" Type="http://schemas.openxmlformats.org/officeDocument/2006/relationships/ctrlProp" Target="../ctrlProps/ctrlProp628.xml"/><Relationship Id="rId24" Type="http://schemas.openxmlformats.org/officeDocument/2006/relationships/ctrlProp" Target="../ctrlProps/ctrlProp641.xml"/><Relationship Id="rId32" Type="http://schemas.openxmlformats.org/officeDocument/2006/relationships/ctrlProp" Target="../ctrlProps/ctrlProp649.xml"/><Relationship Id="rId37" Type="http://schemas.openxmlformats.org/officeDocument/2006/relationships/ctrlProp" Target="../ctrlProps/ctrlProp654.xml"/><Relationship Id="rId5" Type="http://schemas.openxmlformats.org/officeDocument/2006/relationships/ctrlProp" Target="../ctrlProps/ctrlProp622.xml"/><Relationship Id="rId15" Type="http://schemas.openxmlformats.org/officeDocument/2006/relationships/ctrlProp" Target="../ctrlProps/ctrlProp632.xml"/><Relationship Id="rId23" Type="http://schemas.openxmlformats.org/officeDocument/2006/relationships/ctrlProp" Target="../ctrlProps/ctrlProp640.xml"/><Relationship Id="rId28" Type="http://schemas.openxmlformats.org/officeDocument/2006/relationships/ctrlProp" Target="../ctrlProps/ctrlProp645.xml"/><Relationship Id="rId36" Type="http://schemas.openxmlformats.org/officeDocument/2006/relationships/ctrlProp" Target="../ctrlProps/ctrlProp653.xml"/><Relationship Id="rId10" Type="http://schemas.openxmlformats.org/officeDocument/2006/relationships/ctrlProp" Target="../ctrlProps/ctrlProp627.xml"/><Relationship Id="rId19" Type="http://schemas.openxmlformats.org/officeDocument/2006/relationships/ctrlProp" Target="../ctrlProps/ctrlProp636.xml"/><Relationship Id="rId31" Type="http://schemas.openxmlformats.org/officeDocument/2006/relationships/ctrlProp" Target="../ctrlProps/ctrlProp648.xml"/><Relationship Id="rId4" Type="http://schemas.openxmlformats.org/officeDocument/2006/relationships/ctrlProp" Target="../ctrlProps/ctrlProp621.xml"/><Relationship Id="rId9" Type="http://schemas.openxmlformats.org/officeDocument/2006/relationships/ctrlProp" Target="../ctrlProps/ctrlProp626.xml"/><Relationship Id="rId14" Type="http://schemas.openxmlformats.org/officeDocument/2006/relationships/ctrlProp" Target="../ctrlProps/ctrlProp631.xml"/><Relationship Id="rId22" Type="http://schemas.openxmlformats.org/officeDocument/2006/relationships/ctrlProp" Target="../ctrlProps/ctrlProp639.xml"/><Relationship Id="rId27" Type="http://schemas.openxmlformats.org/officeDocument/2006/relationships/ctrlProp" Target="../ctrlProps/ctrlProp644.xml"/><Relationship Id="rId30" Type="http://schemas.openxmlformats.org/officeDocument/2006/relationships/ctrlProp" Target="../ctrlProps/ctrlProp647.xml"/><Relationship Id="rId35" Type="http://schemas.openxmlformats.org/officeDocument/2006/relationships/ctrlProp" Target="../ctrlProps/ctrlProp65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666.xml"/><Relationship Id="rId18" Type="http://schemas.openxmlformats.org/officeDocument/2006/relationships/ctrlProp" Target="../ctrlProps/ctrlProp671.xml"/><Relationship Id="rId26" Type="http://schemas.openxmlformats.org/officeDocument/2006/relationships/ctrlProp" Target="../ctrlProps/ctrlProp679.xml"/><Relationship Id="rId39" Type="http://schemas.openxmlformats.org/officeDocument/2006/relationships/ctrlProp" Target="../ctrlProps/ctrlProp692.xml"/><Relationship Id="rId21" Type="http://schemas.openxmlformats.org/officeDocument/2006/relationships/ctrlProp" Target="../ctrlProps/ctrlProp674.xml"/><Relationship Id="rId34" Type="http://schemas.openxmlformats.org/officeDocument/2006/relationships/ctrlProp" Target="../ctrlProps/ctrlProp687.xml"/><Relationship Id="rId42" Type="http://schemas.openxmlformats.org/officeDocument/2006/relationships/ctrlProp" Target="../ctrlProps/ctrlProp695.xml"/><Relationship Id="rId47" Type="http://schemas.openxmlformats.org/officeDocument/2006/relationships/ctrlProp" Target="../ctrlProps/ctrlProp700.xml"/><Relationship Id="rId50" Type="http://schemas.openxmlformats.org/officeDocument/2006/relationships/ctrlProp" Target="../ctrlProps/ctrlProp703.xml"/><Relationship Id="rId55" Type="http://schemas.openxmlformats.org/officeDocument/2006/relationships/ctrlProp" Target="../ctrlProps/ctrlProp708.xml"/><Relationship Id="rId63" Type="http://schemas.openxmlformats.org/officeDocument/2006/relationships/ctrlProp" Target="../ctrlProps/ctrlProp716.xml"/><Relationship Id="rId68" Type="http://schemas.openxmlformats.org/officeDocument/2006/relationships/ctrlProp" Target="../ctrlProps/ctrlProp721.xml"/><Relationship Id="rId76" Type="http://schemas.openxmlformats.org/officeDocument/2006/relationships/ctrlProp" Target="../ctrlProps/ctrlProp729.xml"/><Relationship Id="rId7" Type="http://schemas.openxmlformats.org/officeDocument/2006/relationships/ctrlProp" Target="../ctrlProps/ctrlProp660.xml"/><Relationship Id="rId71" Type="http://schemas.openxmlformats.org/officeDocument/2006/relationships/ctrlProp" Target="../ctrlProps/ctrlProp724.xml"/><Relationship Id="rId2" Type="http://schemas.openxmlformats.org/officeDocument/2006/relationships/drawing" Target="../drawings/drawing23.xml"/><Relationship Id="rId16" Type="http://schemas.openxmlformats.org/officeDocument/2006/relationships/ctrlProp" Target="../ctrlProps/ctrlProp669.xml"/><Relationship Id="rId29" Type="http://schemas.openxmlformats.org/officeDocument/2006/relationships/ctrlProp" Target="../ctrlProps/ctrlProp682.xml"/><Relationship Id="rId11" Type="http://schemas.openxmlformats.org/officeDocument/2006/relationships/ctrlProp" Target="../ctrlProps/ctrlProp664.xml"/><Relationship Id="rId24" Type="http://schemas.openxmlformats.org/officeDocument/2006/relationships/ctrlProp" Target="../ctrlProps/ctrlProp677.xml"/><Relationship Id="rId32" Type="http://schemas.openxmlformats.org/officeDocument/2006/relationships/ctrlProp" Target="../ctrlProps/ctrlProp685.xml"/><Relationship Id="rId37" Type="http://schemas.openxmlformats.org/officeDocument/2006/relationships/ctrlProp" Target="../ctrlProps/ctrlProp690.xml"/><Relationship Id="rId40" Type="http://schemas.openxmlformats.org/officeDocument/2006/relationships/ctrlProp" Target="../ctrlProps/ctrlProp693.xml"/><Relationship Id="rId45" Type="http://schemas.openxmlformats.org/officeDocument/2006/relationships/ctrlProp" Target="../ctrlProps/ctrlProp698.xml"/><Relationship Id="rId53" Type="http://schemas.openxmlformats.org/officeDocument/2006/relationships/ctrlProp" Target="../ctrlProps/ctrlProp706.xml"/><Relationship Id="rId58" Type="http://schemas.openxmlformats.org/officeDocument/2006/relationships/ctrlProp" Target="../ctrlProps/ctrlProp711.xml"/><Relationship Id="rId66" Type="http://schemas.openxmlformats.org/officeDocument/2006/relationships/ctrlProp" Target="../ctrlProps/ctrlProp719.xml"/><Relationship Id="rId74" Type="http://schemas.openxmlformats.org/officeDocument/2006/relationships/ctrlProp" Target="../ctrlProps/ctrlProp727.xml"/><Relationship Id="rId5" Type="http://schemas.openxmlformats.org/officeDocument/2006/relationships/ctrlProp" Target="../ctrlProps/ctrlProp658.xml"/><Relationship Id="rId15" Type="http://schemas.openxmlformats.org/officeDocument/2006/relationships/ctrlProp" Target="../ctrlProps/ctrlProp668.xml"/><Relationship Id="rId23" Type="http://schemas.openxmlformats.org/officeDocument/2006/relationships/ctrlProp" Target="../ctrlProps/ctrlProp676.xml"/><Relationship Id="rId28" Type="http://schemas.openxmlformats.org/officeDocument/2006/relationships/ctrlProp" Target="../ctrlProps/ctrlProp681.xml"/><Relationship Id="rId36" Type="http://schemas.openxmlformats.org/officeDocument/2006/relationships/ctrlProp" Target="../ctrlProps/ctrlProp689.xml"/><Relationship Id="rId49" Type="http://schemas.openxmlformats.org/officeDocument/2006/relationships/ctrlProp" Target="../ctrlProps/ctrlProp702.xml"/><Relationship Id="rId57" Type="http://schemas.openxmlformats.org/officeDocument/2006/relationships/ctrlProp" Target="../ctrlProps/ctrlProp710.xml"/><Relationship Id="rId61" Type="http://schemas.openxmlformats.org/officeDocument/2006/relationships/ctrlProp" Target="../ctrlProps/ctrlProp714.xml"/><Relationship Id="rId10" Type="http://schemas.openxmlformats.org/officeDocument/2006/relationships/ctrlProp" Target="../ctrlProps/ctrlProp663.xml"/><Relationship Id="rId19" Type="http://schemas.openxmlformats.org/officeDocument/2006/relationships/ctrlProp" Target="../ctrlProps/ctrlProp672.xml"/><Relationship Id="rId31" Type="http://schemas.openxmlformats.org/officeDocument/2006/relationships/ctrlProp" Target="../ctrlProps/ctrlProp684.xml"/><Relationship Id="rId44" Type="http://schemas.openxmlformats.org/officeDocument/2006/relationships/ctrlProp" Target="../ctrlProps/ctrlProp697.xml"/><Relationship Id="rId52" Type="http://schemas.openxmlformats.org/officeDocument/2006/relationships/ctrlProp" Target="../ctrlProps/ctrlProp705.xml"/><Relationship Id="rId60" Type="http://schemas.openxmlformats.org/officeDocument/2006/relationships/ctrlProp" Target="../ctrlProps/ctrlProp713.xml"/><Relationship Id="rId65" Type="http://schemas.openxmlformats.org/officeDocument/2006/relationships/ctrlProp" Target="../ctrlProps/ctrlProp718.xml"/><Relationship Id="rId73" Type="http://schemas.openxmlformats.org/officeDocument/2006/relationships/ctrlProp" Target="../ctrlProps/ctrlProp726.xml"/><Relationship Id="rId78" Type="http://schemas.openxmlformats.org/officeDocument/2006/relationships/ctrlProp" Target="../ctrlProps/ctrlProp731.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 Id="rId22" Type="http://schemas.openxmlformats.org/officeDocument/2006/relationships/ctrlProp" Target="../ctrlProps/ctrlProp675.xml"/><Relationship Id="rId27" Type="http://schemas.openxmlformats.org/officeDocument/2006/relationships/ctrlProp" Target="../ctrlProps/ctrlProp680.xml"/><Relationship Id="rId30" Type="http://schemas.openxmlformats.org/officeDocument/2006/relationships/ctrlProp" Target="../ctrlProps/ctrlProp683.xml"/><Relationship Id="rId35" Type="http://schemas.openxmlformats.org/officeDocument/2006/relationships/ctrlProp" Target="../ctrlProps/ctrlProp688.xml"/><Relationship Id="rId43" Type="http://schemas.openxmlformats.org/officeDocument/2006/relationships/ctrlProp" Target="../ctrlProps/ctrlProp696.xml"/><Relationship Id="rId48" Type="http://schemas.openxmlformats.org/officeDocument/2006/relationships/ctrlProp" Target="../ctrlProps/ctrlProp701.xml"/><Relationship Id="rId56" Type="http://schemas.openxmlformats.org/officeDocument/2006/relationships/ctrlProp" Target="../ctrlProps/ctrlProp709.xml"/><Relationship Id="rId64" Type="http://schemas.openxmlformats.org/officeDocument/2006/relationships/ctrlProp" Target="../ctrlProps/ctrlProp717.xml"/><Relationship Id="rId69" Type="http://schemas.openxmlformats.org/officeDocument/2006/relationships/ctrlProp" Target="../ctrlProps/ctrlProp722.xml"/><Relationship Id="rId77" Type="http://schemas.openxmlformats.org/officeDocument/2006/relationships/ctrlProp" Target="../ctrlProps/ctrlProp730.xml"/><Relationship Id="rId8" Type="http://schemas.openxmlformats.org/officeDocument/2006/relationships/ctrlProp" Target="../ctrlProps/ctrlProp661.xml"/><Relationship Id="rId51" Type="http://schemas.openxmlformats.org/officeDocument/2006/relationships/ctrlProp" Target="../ctrlProps/ctrlProp704.xml"/><Relationship Id="rId72" Type="http://schemas.openxmlformats.org/officeDocument/2006/relationships/ctrlProp" Target="../ctrlProps/ctrlProp725.xml"/><Relationship Id="rId3" Type="http://schemas.openxmlformats.org/officeDocument/2006/relationships/vmlDrawing" Target="../drawings/vmlDrawing22.vml"/><Relationship Id="rId12" Type="http://schemas.openxmlformats.org/officeDocument/2006/relationships/ctrlProp" Target="../ctrlProps/ctrlProp665.xml"/><Relationship Id="rId17" Type="http://schemas.openxmlformats.org/officeDocument/2006/relationships/ctrlProp" Target="../ctrlProps/ctrlProp670.xml"/><Relationship Id="rId25" Type="http://schemas.openxmlformats.org/officeDocument/2006/relationships/ctrlProp" Target="../ctrlProps/ctrlProp678.xml"/><Relationship Id="rId33" Type="http://schemas.openxmlformats.org/officeDocument/2006/relationships/ctrlProp" Target="../ctrlProps/ctrlProp686.xml"/><Relationship Id="rId38" Type="http://schemas.openxmlformats.org/officeDocument/2006/relationships/ctrlProp" Target="../ctrlProps/ctrlProp691.xml"/><Relationship Id="rId46" Type="http://schemas.openxmlformats.org/officeDocument/2006/relationships/ctrlProp" Target="../ctrlProps/ctrlProp699.xml"/><Relationship Id="rId59" Type="http://schemas.openxmlformats.org/officeDocument/2006/relationships/ctrlProp" Target="../ctrlProps/ctrlProp712.xml"/><Relationship Id="rId67" Type="http://schemas.openxmlformats.org/officeDocument/2006/relationships/ctrlProp" Target="../ctrlProps/ctrlProp720.xml"/><Relationship Id="rId20" Type="http://schemas.openxmlformats.org/officeDocument/2006/relationships/ctrlProp" Target="../ctrlProps/ctrlProp673.xml"/><Relationship Id="rId41" Type="http://schemas.openxmlformats.org/officeDocument/2006/relationships/ctrlProp" Target="../ctrlProps/ctrlProp694.xml"/><Relationship Id="rId54" Type="http://schemas.openxmlformats.org/officeDocument/2006/relationships/ctrlProp" Target="../ctrlProps/ctrlProp707.xml"/><Relationship Id="rId62" Type="http://schemas.openxmlformats.org/officeDocument/2006/relationships/ctrlProp" Target="../ctrlProps/ctrlProp715.xml"/><Relationship Id="rId70" Type="http://schemas.openxmlformats.org/officeDocument/2006/relationships/ctrlProp" Target="../ctrlProps/ctrlProp723.xml"/><Relationship Id="rId75" Type="http://schemas.openxmlformats.org/officeDocument/2006/relationships/ctrlProp" Target="../ctrlProps/ctrlProp728.xml"/><Relationship Id="rId1" Type="http://schemas.openxmlformats.org/officeDocument/2006/relationships/printerSettings" Target="../printerSettings/printerSettings25.bin"/><Relationship Id="rId6" Type="http://schemas.openxmlformats.org/officeDocument/2006/relationships/ctrlProp" Target="../ctrlProps/ctrlProp65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2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1.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omments" Target="../comments1.xml"/><Relationship Id="rId2" Type="http://schemas.openxmlformats.org/officeDocument/2006/relationships/drawing" Target="../drawings/drawing6.xml"/><Relationship Id="rId16" Type="http://schemas.openxmlformats.org/officeDocument/2006/relationships/ctrlProp" Target="../ctrlProps/ctrlProp41.xml"/><Relationship Id="rId29" Type="http://schemas.openxmlformats.org/officeDocument/2006/relationships/ctrlProp" Target="../ctrlProps/ctrlProp54.xml"/><Relationship Id="rId107" Type="http://schemas.openxmlformats.org/officeDocument/2006/relationships/ctrlProp" Target="../ctrlProps/ctrlProp132.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8" Type="http://schemas.openxmlformats.org/officeDocument/2006/relationships/ctrlProp" Target="../ctrlProps/ctrlProp83.xml"/><Relationship Id="rId66" Type="http://schemas.openxmlformats.org/officeDocument/2006/relationships/ctrlProp" Target="../ctrlProps/ctrlProp91.xml"/><Relationship Id="rId74" Type="http://schemas.openxmlformats.org/officeDocument/2006/relationships/ctrlProp" Target="../ctrlProps/ctrlProp99.xml"/><Relationship Id="rId79" Type="http://schemas.openxmlformats.org/officeDocument/2006/relationships/ctrlProp" Target="../ctrlProps/ctrlProp104.xml"/><Relationship Id="rId87" Type="http://schemas.openxmlformats.org/officeDocument/2006/relationships/ctrlProp" Target="../ctrlProps/ctrlProp112.xml"/><Relationship Id="rId102" Type="http://schemas.openxmlformats.org/officeDocument/2006/relationships/ctrlProp" Target="../ctrlProps/ctrlProp127.xml"/><Relationship Id="rId110" Type="http://schemas.openxmlformats.org/officeDocument/2006/relationships/ctrlProp" Target="../ctrlProps/ctrlProp135.xml"/><Relationship Id="rId5" Type="http://schemas.openxmlformats.org/officeDocument/2006/relationships/ctrlProp" Target="../ctrlProps/ctrlProp30.xml"/><Relationship Id="rId61" Type="http://schemas.openxmlformats.org/officeDocument/2006/relationships/ctrlProp" Target="../ctrlProps/ctrlProp86.xml"/><Relationship Id="rId82" Type="http://schemas.openxmlformats.org/officeDocument/2006/relationships/ctrlProp" Target="../ctrlProps/ctrlProp107.xml"/><Relationship Id="rId90" Type="http://schemas.openxmlformats.org/officeDocument/2006/relationships/ctrlProp" Target="../ctrlProps/ctrlProp115.xml"/><Relationship Id="rId95" Type="http://schemas.openxmlformats.org/officeDocument/2006/relationships/ctrlProp" Target="../ctrlProps/ctrlProp120.xml"/><Relationship Id="rId19" Type="http://schemas.openxmlformats.org/officeDocument/2006/relationships/ctrlProp" Target="../ctrlProps/ctrlProp4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56" Type="http://schemas.openxmlformats.org/officeDocument/2006/relationships/ctrlProp" Target="../ctrlProps/ctrlProp81.xml"/><Relationship Id="rId64" Type="http://schemas.openxmlformats.org/officeDocument/2006/relationships/ctrlProp" Target="../ctrlProps/ctrlProp89.xml"/><Relationship Id="rId69" Type="http://schemas.openxmlformats.org/officeDocument/2006/relationships/ctrlProp" Target="../ctrlProps/ctrlProp94.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80" Type="http://schemas.openxmlformats.org/officeDocument/2006/relationships/ctrlProp" Target="../ctrlProps/ctrlProp105.xml"/><Relationship Id="rId85" Type="http://schemas.openxmlformats.org/officeDocument/2006/relationships/ctrlProp" Target="../ctrlProps/ctrlProp110.xml"/><Relationship Id="rId93" Type="http://schemas.openxmlformats.org/officeDocument/2006/relationships/ctrlProp" Target="../ctrlProps/ctrlProp118.xml"/><Relationship Id="rId98" Type="http://schemas.openxmlformats.org/officeDocument/2006/relationships/ctrlProp" Target="../ctrlProps/ctrlProp123.xml"/><Relationship Id="rId3" Type="http://schemas.openxmlformats.org/officeDocument/2006/relationships/vmlDrawing" Target="../drawings/vmlDrawing4.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59" Type="http://schemas.openxmlformats.org/officeDocument/2006/relationships/ctrlProp" Target="../ctrlProps/ctrlProp84.xml"/><Relationship Id="rId67" Type="http://schemas.openxmlformats.org/officeDocument/2006/relationships/ctrlProp" Target="../ctrlProps/ctrlProp92.xml"/><Relationship Id="rId103" Type="http://schemas.openxmlformats.org/officeDocument/2006/relationships/ctrlProp" Target="../ctrlProps/ctrlProp128.xml"/><Relationship Id="rId108" Type="http://schemas.openxmlformats.org/officeDocument/2006/relationships/ctrlProp" Target="../ctrlProps/ctrlProp133.xml"/><Relationship Id="rId20" Type="http://schemas.openxmlformats.org/officeDocument/2006/relationships/ctrlProp" Target="../ctrlProps/ctrlProp45.xml"/><Relationship Id="rId41" Type="http://schemas.openxmlformats.org/officeDocument/2006/relationships/ctrlProp" Target="../ctrlProps/ctrlProp66.xml"/><Relationship Id="rId54" Type="http://schemas.openxmlformats.org/officeDocument/2006/relationships/ctrlProp" Target="../ctrlProps/ctrlProp79.xml"/><Relationship Id="rId62" Type="http://schemas.openxmlformats.org/officeDocument/2006/relationships/ctrlProp" Target="../ctrlProps/ctrlProp87.xml"/><Relationship Id="rId70" Type="http://schemas.openxmlformats.org/officeDocument/2006/relationships/ctrlProp" Target="../ctrlProps/ctrlProp95.xml"/><Relationship Id="rId75" Type="http://schemas.openxmlformats.org/officeDocument/2006/relationships/ctrlProp" Target="../ctrlProps/ctrlProp100.xml"/><Relationship Id="rId83" Type="http://schemas.openxmlformats.org/officeDocument/2006/relationships/ctrlProp" Target="../ctrlProps/ctrlProp108.xml"/><Relationship Id="rId88" Type="http://schemas.openxmlformats.org/officeDocument/2006/relationships/ctrlProp" Target="../ctrlProps/ctrlProp113.xml"/><Relationship Id="rId91" Type="http://schemas.openxmlformats.org/officeDocument/2006/relationships/ctrlProp" Target="../ctrlProps/ctrlProp116.xml"/><Relationship Id="rId96" Type="http://schemas.openxmlformats.org/officeDocument/2006/relationships/ctrlProp" Target="../ctrlProps/ctrlProp121.xml"/><Relationship Id="rId111" Type="http://schemas.openxmlformats.org/officeDocument/2006/relationships/ctrlProp" Target="../ctrlProps/ctrlProp136.xml"/><Relationship Id="rId1" Type="http://schemas.openxmlformats.org/officeDocument/2006/relationships/printerSettings" Target="../printerSettings/printerSettings6.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 Id="rId106" Type="http://schemas.openxmlformats.org/officeDocument/2006/relationships/ctrlProp" Target="../ctrlProps/ctrlProp131.xml"/><Relationship Id="rId10" Type="http://schemas.openxmlformats.org/officeDocument/2006/relationships/ctrlProp" Target="../ctrlProps/ctrlProp35.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81" Type="http://schemas.openxmlformats.org/officeDocument/2006/relationships/ctrlProp" Target="../ctrlProps/ctrlProp106.xml"/><Relationship Id="rId86" Type="http://schemas.openxmlformats.org/officeDocument/2006/relationships/ctrlProp" Target="../ctrlProps/ctrlProp111.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59.xml"/><Relationship Id="rId21" Type="http://schemas.openxmlformats.org/officeDocument/2006/relationships/ctrlProp" Target="../ctrlProps/ctrlProp154.xml"/><Relationship Id="rId42" Type="http://schemas.openxmlformats.org/officeDocument/2006/relationships/ctrlProp" Target="../ctrlProps/ctrlProp175.xml"/><Relationship Id="rId47" Type="http://schemas.openxmlformats.org/officeDocument/2006/relationships/ctrlProp" Target="../ctrlProps/ctrlProp180.xml"/><Relationship Id="rId63" Type="http://schemas.openxmlformats.org/officeDocument/2006/relationships/ctrlProp" Target="../ctrlProps/ctrlProp196.xml"/><Relationship Id="rId68" Type="http://schemas.openxmlformats.org/officeDocument/2006/relationships/ctrlProp" Target="../ctrlProps/ctrlProp201.xml"/><Relationship Id="rId84" Type="http://schemas.openxmlformats.org/officeDocument/2006/relationships/ctrlProp" Target="../ctrlProps/ctrlProp217.xml"/><Relationship Id="rId89" Type="http://schemas.openxmlformats.org/officeDocument/2006/relationships/ctrlProp" Target="../ctrlProps/ctrlProp222.xml"/><Relationship Id="rId112" Type="http://schemas.openxmlformats.org/officeDocument/2006/relationships/comments" Target="../comments2.xml"/><Relationship Id="rId2" Type="http://schemas.openxmlformats.org/officeDocument/2006/relationships/drawing" Target="../drawings/drawing7.xml"/><Relationship Id="rId16" Type="http://schemas.openxmlformats.org/officeDocument/2006/relationships/ctrlProp" Target="../ctrlProps/ctrlProp149.xml"/><Relationship Id="rId29" Type="http://schemas.openxmlformats.org/officeDocument/2006/relationships/ctrlProp" Target="../ctrlProps/ctrlProp162.xml"/><Relationship Id="rId107" Type="http://schemas.openxmlformats.org/officeDocument/2006/relationships/ctrlProp" Target="../ctrlProps/ctrlProp240.xml"/><Relationship Id="rId11" Type="http://schemas.openxmlformats.org/officeDocument/2006/relationships/ctrlProp" Target="../ctrlProps/ctrlProp144.xml"/><Relationship Id="rId24" Type="http://schemas.openxmlformats.org/officeDocument/2006/relationships/ctrlProp" Target="../ctrlProps/ctrlProp157.xml"/><Relationship Id="rId32" Type="http://schemas.openxmlformats.org/officeDocument/2006/relationships/ctrlProp" Target="../ctrlProps/ctrlProp165.xml"/><Relationship Id="rId37" Type="http://schemas.openxmlformats.org/officeDocument/2006/relationships/ctrlProp" Target="../ctrlProps/ctrlProp170.xml"/><Relationship Id="rId40" Type="http://schemas.openxmlformats.org/officeDocument/2006/relationships/ctrlProp" Target="../ctrlProps/ctrlProp173.xml"/><Relationship Id="rId45" Type="http://schemas.openxmlformats.org/officeDocument/2006/relationships/ctrlProp" Target="../ctrlProps/ctrlProp178.xml"/><Relationship Id="rId53" Type="http://schemas.openxmlformats.org/officeDocument/2006/relationships/ctrlProp" Target="../ctrlProps/ctrlProp186.xml"/><Relationship Id="rId58" Type="http://schemas.openxmlformats.org/officeDocument/2006/relationships/ctrlProp" Target="../ctrlProps/ctrlProp191.xml"/><Relationship Id="rId66" Type="http://schemas.openxmlformats.org/officeDocument/2006/relationships/ctrlProp" Target="../ctrlProps/ctrlProp199.xml"/><Relationship Id="rId74" Type="http://schemas.openxmlformats.org/officeDocument/2006/relationships/ctrlProp" Target="../ctrlProps/ctrlProp207.xml"/><Relationship Id="rId79" Type="http://schemas.openxmlformats.org/officeDocument/2006/relationships/ctrlProp" Target="../ctrlProps/ctrlProp212.xml"/><Relationship Id="rId87" Type="http://schemas.openxmlformats.org/officeDocument/2006/relationships/ctrlProp" Target="../ctrlProps/ctrlProp220.xml"/><Relationship Id="rId102" Type="http://schemas.openxmlformats.org/officeDocument/2006/relationships/ctrlProp" Target="../ctrlProps/ctrlProp235.xml"/><Relationship Id="rId110" Type="http://schemas.openxmlformats.org/officeDocument/2006/relationships/ctrlProp" Target="../ctrlProps/ctrlProp243.xml"/><Relationship Id="rId5" Type="http://schemas.openxmlformats.org/officeDocument/2006/relationships/ctrlProp" Target="../ctrlProps/ctrlProp138.xml"/><Relationship Id="rId61" Type="http://schemas.openxmlformats.org/officeDocument/2006/relationships/ctrlProp" Target="../ctrlProps/ctrlProp194.xml"/><Relationship Id="rId82" Type="http://schemas.openxmlformats.org/officeDocument/2006/relationships/ctrlProp" Target="../ctrlProps/ctrlProp215.xml"/><Relationship Id="rId90" Type="http://schemas.openxmlformats.org/officeDocument/2006/relationships/ctrlProp" Target="../ctrlProps/ctrlProp223.xml"/><Relationship Id="rId95" Type="http://schemas.openxmlformats.org/officeDocument/2006/relationships/ctrlProp" Target="../ctrlProps/ctrlProp228.xml"/><Relationship Id="rId19" Type="http://schemas.openxmlformats.org/officeDocument/2006/relationships/ctrlProp" Target="../ctrlProps/ctrlProp152.xml"/><Relationship Id="rId14" Type="http://schemas.openxmlformats.org/officeDocument/2006/relationships/ctrlProp" Target="../ctrlProps/ctrlProp147.xml"/><Relationship Id="rId22" Type="http://schemas.openxmlformats.org/officeDocument/2006/relationships/ctrlProp" Target="../ctrlProps/ctrlProp155.xml"/><Relationship Id="rId27" Type="http://schemas.openxmlformats.org/officeDocument/2006/relationships/ctrlProp" Target="../ctrlProps/ctrlProp160.xml"/><Relationship Id="rId30" Type="http://schemas.openxmlformats.org/officeDocument/2006/relationships/ctrlProp" Target="../ctrlProps/ctrlProp163.xml"/><Relationship Id="rId35" Type="http://schemas.openxmlformats.org/officeDocument/2006/relationships/ctrlProp" Target="../ctrlProps/ctrlProp168.xml"/><Relationship Id="rId43" Type="http://schemas.openxmlformats.org/officeDocument/2006/relationships/ctrlProp" Target="../ctrlProps/ctrlProp176.xml"/><Relationship Id="rId48" Type="http://schemas.openxmlformats.org/officeDocument/2006/relationships/ctrlProp" Target="../ctrlProps/ctrlProp181.xml"/><Relationship Id="rId56" Type="http://schemas.openxmlformats.org/officeDocument/2006/relationships/ctrlProp" Target="../ctrlProps/ctrlProp189.xml"/><Relationship Id="rId64" Type="http://schemas.openxmlformats.org/officeDocument/2006/relationships/ctrlProp" Target="../ctrlProps/ctrlProp197.xml"/><Relationship Id="rId69" Type="http://schemas.openxmlformats.org/officeDocument/2006/relationships/ctrlProp" Target="../ctrlProps/ctrlProp202.xml"/><Relationship Id="rId77" Type="http://schemas.openxmlformats.org/officeDocument/2006/relationships/ctrlProp" Target="../ctrlProps/ctrlProp210.xml"/><Relationship Id="rId100" Type="http://schemas.openxmlformats.org/officeDocument/2006/relationships/ctrlProp" Target="../ctrlProps/ctrlProp233.xml"/><Relationship Id="rId105" Type="http://schemas.openxmlformats.org/officeDocument/2006/relationships/ctrlProp" Target="../ctrlProps/ctrlProp238.xml"/><Relationship Id="rId8" Type="http://schemas.openxmlformats.org/officeDocument/2006/relationships/ctrlProp" Target="../ctrlProps/ctrlProp141.xml"/><Relationship Id="rId51" Type="http://schemas.openxmlformats.org/officeDocument/2006/relationships/ctrlProp" Target="../ctrlProps/ctrlProp184.xml"/><Relationship Id="rId72" Type="http://schemas.openxmlformats.org/officeDocument/2006/relationships/ctrlProp" Target="../ctrlProps/ctrlProp205.xml"/><Relationship Id="rId80" Type="http://schemas.openxmlformats.org/officeDocument/2006/relationships/ctrlProp" Target="../ctrlProps/ctrlProp213.xml"/><Relationship Id="rId85" Type="http://schemas.openxmlformats.org/officeDocument/2006/relationships/ctrlProp" Target="../ctrlProps/ctrlProp218.xml"/><Relationship Id="rId93" Type="http://schemas.openxmlformats.org/officeDocument/2006/relationships/ctrlProp" Target="../ctrlProps/ctrlProp226.xml"/><Relationship Id="rId98" Type="http://schemas.openxmlformats.org/officeDocument/2006/relationships/ctrlProp" Target="../ctrlProps/ctrlProp231.xml"/><Relationship Id="rId3" Type="http://schemas.openxmlformats.org/officeDocument/2006/relationships/vmlDrawing" Target="../drawings/vmlDrawing5.vml"/><Relationship Id="rId12" Type="http://schemas.openxmlformats.org/officeDocument/2006/relationships/ctrlProp" Target="../ctrlProps/ctrlProp145.xml"/><Relationship Id="rId17" Type="http://schemas.openxmlformats.org/officeDocument/2006/relationships/ctrlProp" Target="../ctrlProps/ctrlProp150.xml"/><Relationship Id="rId25" Type="http://schemas.openxmlformats.org/officeDocument/2006/relationships/ctrlProp" Target="../ctrlProps/ctrlProp158.xml"/><Relationship Id="rId33" Type="http://schemas.openxmlformats.org/officeDocument/2006/relationships/ctrlProp" Target="../ctrlProps/ctrlProp166.xml"/><Relationship Id="rId38" Type="http://schemas.openxmlformats.org/officeDocument/2006/relationships/ctrlProp" Target="../ctrlProps/ctrlProp171.xml"/><Relationship Id="rId46" Type="http://schemas.openxmlformats.org/officeDocument/2006/relationships/ctrlProp" Target="../ctrlProps/ctrlProp179.xml"/><Relationship Id="rId59" Type="http://schemas.openxmlformats.org/officeDocument/2006/relationships/ctrlProp" Target="../ctrlProps/ctrlProp192.xml"/><Relationship Id="rId67" Type="http://schemas.openxmlformats.org/officeDocument/2006/relationships/ctrlProp" Target="../ctrlProps/ctrlProp200.xml"/><Relationship Id="rId103" Type="http://schemas.openxmlformats.org/officeDocument/2006/relationships/ctrlProp" Target="../ctrlProps/ctrlProp236.xml"/><Relationship Id="rId108" Type="http://schemas.openxmlformats.org/officeDocument/2006/relationships/ctrlProp" Target="../ctrlProps/ctrlProp241.xml"/><Relationship Id="rId20" Type="http://schemas.openxmlformats.org/officeDocument/2006/relationships/ctrlProp" Target="../ctrlProps/ctrlProp153.xml"/><Relationship Id="rId41" Type="http://schemas.openxmlformats.org/officeDocument/2006/relationships/ctrlProp" Target="../ctrlProps/ctrlProp174.xml"/><Relationship Id="rId54" Type="http://schemas.openxmlformats.org/officeDocument/2006/relationships/ctrlProp" Target="../ctrlProps/ctrlProp187.xml"/><Relationship Id="rId62" Type="http://schemas.openxmlformats.org/officeDocument/2006/relationships/ctrlProp" Target="../ctrlProps/ctrlProp195.xml"/><Relationship Id="rId70" Type="http://schemas.openxmlformats.org/officeDocument/2006/relationships/ctrlProp" Target="../ctrlProps/ctrlProp203.xml"/><Relationship Id="rId75" Type="http://schemas.openxmlformats.org/officeDocument/2006/relationships/ctrlProp" Target="../ctrlProps/ctrlProp208.xml"/><Relationship Id="rId83" Type="http://schemas.openxmlformats.org/officeDocument/2006/relationships/ctrlProp" Target="../ctrlProps/ctrlProp216.xml"/><Relationship Id="rId88" Type="http://schemas.openxmlformats.org/officeDocument/2006/relationships/ctrlProp" Target="../ctrlProps/ctrlProp221.xml"/><Relationship Id="rId91" Type="http://schemas.openxmlformats.org/officeDocument/2006/relationships/ctrlProp" Target="../ctrlProps/ctrlProp224.xml"/><Relationship Id="rId96" Type="http://schemas.openxmlformats.org/officeDocument/2006/relationships/ctrlProp" Target="../ctrlProps/ctrlProp229.xml"/><Relationship Id="rId111" Type="http://schemas.openxmlformats.org/officeDocument/2006/relationships/ctrlProp" Target="../ctrlProps/ctrlProp244.xml"/><Relationship Id="rId1" Type="http://schemas.openxmlformats.org/officeDocument/2006/relationships/printerSettings" Target="../printerSettings/printerSettings7.bin"/><Relationship Id="rId6" Type="http://schemas.openxmlformats.org/officeDocument/2006/relationships/ctrlProp" Target="../ctrlProps/ctrlProp139.xml"/><Relationship Id="rId15" Type="http://schemas.openxmlformats.org/officeDocument/2006/relationships/ctrlProp" Target="../ctrlProps/ctrlProp148.xml"/><Relationship Id="rId23" Type="http://schemas.openxmlformats.org/officeDocument/2006/relationships/ctrlProp" Target="../ctrlProps/ctrlProp156.xml"/><Relationship Id="rId28" Type="http://schemas.openxmlformats.org/officeDocument/2006/relationships/ctrlProp" Target="../ctrlProps/ctrlProp161.xml"/><Relationship Id="rId36" Type="http://schemas.openxmlformats.org/officeDocument/2006/relationships/ctrlProp" Target="../ctrlProps/ctrlProp169.xml"/><Relationship Id="rId49" Type="http://schemas.openxmlformats.org/officeDocument/2006/relationships/ctrlProp" Target="../ctrlProps/ctrlProp182.xml"/><Relationship Id="rId57" Type="http://schemas.openxmlformats.org/officeDocument/2006/relationships/ctrlProp" Target="../ctrlProps/ctrlProp190.xml"/><Relationship Id="rId106" Type="http://schemas.openxmlformats.org/officeDocument/2006/relationships/ctrlProp" Target="../ctrlProps/ctrlProp239.xml"/><Relationship Id="rId10" Type="http://schemas.openxmlformats.org/officeDocument/2006/relationships/ctrlProp" Target="../ctrlProps/ctrlProp143.xml"/><Relationship Id="rId31" Type="http://schemas.openxmlformats.org/officeDocument/2006/relationships/ctrlProp" Target="../ctrlProps/ctrlProp164.xml"/><Relationship Id="rId44" Type="http://schemas.openxmlformats.org/officeDocument/2006/relationships/ctrlProp" Target="../ctrlProps/ctrlProp177.xml"/><Relationship Id="rId52" Type="http://schemas.openxmlformats.org/officeDocument/2006/relationships/ctrlProp" Target="../ctrlProps/ctrlProp185.xml"/><Relationship Id="rId60" Type="http://schemas.openxmlformats.org/officeDocument/2006/relationships/ctrlProp" Target="../ctrlProps/ctrlProp193.xml"/><Relationship Id="rId65" Type="http://schemas.openxmlformats.org/officeDocument/2006/relationships/ctrlProp" Target="../ctrlProps/ctrlProp198.xml"/><Relationship Id="rId73" Type="http://schemas.openxmlformats.org/officeDocument/2006/relationships/ctrlProp" Target="../ctrlProps/ctrlProp206.xml"/><Relationship Id="rId78" Type="http://schemas.openxmlformats.org/officeDocument/2006/relationships/ctrlProp" Target="../ctrlProps/ctrlProp211.xml"/><Relationship Id="rId81" Type="http://schemas.openxmlformats.org/officeDocument/2006/relationships/ctrlProp" Target="../ctrlProps/ctrlProp214.xml"/><Relationship Id="rId86" Type="http://schemas.openxmlformats.org/officeDocument/2006/relationships/ctrlProp" Target="../ctrlProps/ctrlProp219.xml"/><Relationship Id="rId94" Type="http://schemas.openxmlformats.org/officeDocument/2006/relationships/ctrlProp" Target="../ctrlProps/ctrlProp227.xml"/><Relationship Id="rId99" Type="http://schemas.openxmlformats.org/officeDocument/2006/relationships/ctrlProp" Target="../ctrlProps/ctrlProp232.xml"/><Relationship Id="rId101" Type="http://schemas.openxmlformats.org/officeDocument/2006/relationships/ctrlProp" Target="../ctrlProps/ctrlProp234.xml"/><Relationship Id="rId4" Type="http://schemas.openxmlformats.org/officeDocument/2006/relationships/ctrlProp" Target="../ctrlProps/ctrlProp137.xml"/><Relationship Id="rId9" Type="http://schemas.openxmlformats.org/officeDocument/2006/relationships/ctrlProp" Target="../ctrlProps/ctrlProp142.xml"/><Relationship Id="rId13" Type="http://schemas.openxmlformats.org/officeDocument/2006/relationships/ctrlProp" Target="../ctrlProps/ctrlProp146.xml"/><Relationship Id="rId18" Type="http://schemas.openxmlformats.org/officeDocument/2006/relationships/ctrlProp" Target="../ctrlProps/ctrlProp151.xml"/><Relationship Id="rId39" Type="http://schemas.openxmlformats.org/officeDocument/2006/relationships/ctrlProp" Target="../ctrlProps/ctrlProp172.xml"/><Relationship Id="rId109" Type="http://schemas.openxmlformats.org/officeDocument/2006/relationships/ctrlProp" Target="../ctrlProps/ctrlProp242.xml"/><Relationship Id="rId34" Type="http://schemas.openxmlformats.org/officeDocument/2006/relationships/ctrlProp" Target="../ctrlProps/ctrlProp167.xml"/><Relationship Id="rId50" Type="http://schemas.openxmlformats.org/officeDocument/2006/relationships/ctrlProp" Target="../ctrlProps/ctrlProp183.xml"/><Relationship Id="rId55" Type="http://schemas.openxmlformats.org/officeDocument/2006/relationships/ctrlProp" Target="../ctrlProps/ctrlProp188.xml"/><Relationship Id="rId76" Type="http://schemas.openxmlformats.org/officeDocument/2006/relationships/ctrlProp" Target="../ctrlProps/ctrlProp209.xml"/><Relationship Id="rId97" Type="http://schemas.openxmlformats.org/officeDocument/2006/relationships/ctrlProp" Target="../ctrlProps/ctrlProp230.xml"/><Relationship Id="rId104" Type="http://schemas.openxmlformats.org/officeDocument/2006/relationships/ctrlProp" Target="../ctrlProps/ctrlProp237.xml"/><Relationship Id="rId7" Type="http://schemas.openxmlformats.org/officeDocument/2006/relationships/ctrlProp" Target="../ctrlProps/ctrlProp140.xml"/><Relationship Id="rId71" Type="http://schemas.openxmlformats.org/officeDocument/2006/relationships/ctrlProp" Target="../ctrlProps/ctrlProp204.xml"/><Relationship Id="rId92"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46.xml"/><Relationship Id="rId4" Type="http://schemas.openxmlformats.org/officeDocument/2006/relationships/ctrlProp" Target="../ctrlProps/ctrlProp24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3565-8E15-465B-8DE4-3FD6399E6132}">
  <sheetPr>
    <tabColor theme="7" tint="0.79998168889431442"/>
    <pageSetUpPr fitToPage="1"/>
  </sheetPr>
  <dimension ref="A1:AJ33"/>
  <sheetViews>
    <sheetView tabSelected="1" view="pageBreakPreview" zoomScaleNormal="70" zoomScaleSheetLayoutView="100" workbookViewId="0">
      <selection activeCell="F7" sqref="F7:L8"/>
    </sheetView>
  </sheetViews>
  <sheetFormatPr defaultColWidth="8" defaultRowHeight="16.5" x14ac:dyDescent="0.4"/>
  <cols>
    <col min="1" max="1" width="10.625" style="16" customWidth="1"/>
    <col min="2" max="17" width="10.625" style="18" customWidth="1"/>
    <col min="18" max="18" width="10.625" style="16" customWidth="1"/>
    <col min="19" max="36" width="10.625" style="18" customWidth="1"/>
    <col min="37" max="71" width="10.625" style="1" customWidth="1"/>
    <col min="72" max="16384" width="8" style="1"/>
  </cols>
  <sheetData>
    <row r="1" spans="1:36" ht="33.75" customHeight="1" x14ac:dyDescent="0.4">
      <c r="A1" s="631" t="s">
        <v>11</v>
      </c>
      <c r="B1" s="631"/>
      <c r="C1" s="631"/>
      <c r="D1" s="631"/>
      <c r="E1" s="14">
        <f>S3</f>
        <v>5</v>
      </c>
      <c r="F1" s="632" t="s">
        <v>10</v>
      </c>
      <c r="G1" s="632"/>
      <c r="H1" s="632"/>
      <c r="I1" s="632"/>
      <c r="J1" s="632"/>
      <c r="K1" s="632"/>
      <c r="L1" s="632"/>
      <c r="M1" s="632"/>
      <c r="N1" s="632"/>
      <c r="O1" s="632"/>
      <c r="P1" s="632"/>
      <c r="Q1" s="15"/>
      <c r="S1" s="17"/>
      <c r="T1" s="15"/>
    </row>
    <row r="2" spans="1:36" ht="33.75" customHeight="1" thickBot="1" x14ac:dyDescent="0.45">
      <c r="B2" s="19"/>
      <c r="C2" s="19"/>
      <c r="D2" s="19"/>
      <c r="E2" s="19"/>
      <c r="F2" s="14"/>
      <c r="G2" s="20"/>
      <c r="H2" s="21"/>
      <c r="I2" s="21"/>
      <c r="J2" s="21"/>
      <c r="K2" s="21"/>
      <c r="L2" s="21"/>
      <c r="M2" s="15"/>
      <c r="N2" s="15"/>
      <c r="O2" s="15"/>
      <c r="P2" s="15"/>
      <c r="Q2" s="15"/>
      <c r="S2" s="15"/>
      <c r="T2" s="15"/>
    </row>
    <row r="3" spans="1:36" s="3" customFormat="1" ht="33.75" customHeight="1" thickBot="1" x14ac:dyDescent="0.45">
      <c r="A3" s="633" t="s">
        <v>745</v>
      </c>
      <c r="B3" s="633"/>
      <c r="C3" s="633"/>
      <c r="D3" s="633"/>
      <c r="E3" s="633"/>
      <c r="F3" s="633"/>
      <c r="G3" s="633"/>
      <c r="H3" s="633"/>
      <c r="I3" s="633"/>
      <c r="J3" s="633"/>
      <c r="K3" s="633"/>
      <c r="L3" s="633"/>
      <c r="M3" s="633"/>
      <c r="N3" s="633"/>
      <c r="O3" s="633"/>
      <c r="P3" s="633"/>
      <c r="Q3" s="19"/>
      <c r="R3" s="16"/>
      <c r="S3" s="25">
        <v>5</v>
      </c>
      <c r="T3" s="19"/>
      <c r="U3" s="19"/>
      <c r="V3" s="19"/>
      <c r="W3" s="19"/>
      <c r="X3" s="19"/>
      <c r="Y3" s="19"/>
      <c r="Z3" s="19"/>
      <c r="AA3" s="19"/>
      <c r="AB3" s="19"/>
      <c r="AC3" s="19"/>
      <c r="AD3" s="19"/>
      <c r="AE3" s="19"/>
      <c r="AF3" s="19"/>
      <c r="AG3" s="19"/>
      <c r="AH3" s="19"/>
      <c r="AI3" s="19"/>
      <c r="AJ3" s="19"/>
    </row>
    <row r="4" spans="1:36" ht="33.75" customHeight="1" x14ac:dyDescent="0.4">
      <c r="S4" s="26" t="s">
        <v>749</v>
      </c>
      <c r="W4" s="27" t="s">
        <v>750</v>
      </c>
    </row>
    <row r="5" spans="1:36" ht="33.75" customHeight="1" x14ac:dyDescent="0.4">
      <c r="A5" s="634" t="s">
        <v>746</v>
      </c>
      <c r="B5" s="634"/>
      <c r="C5" s="634"/>
      <c r="D5" s="634"/>
      <c r="E5" s="634"/>
      <c r="F5" s="634"/>
      <c r="G5" s="634"/>
      <c r="H5" s="634"/>
      <c r="I5" s="634"/>
      <c r="J5" s="634"/>
      <c r="K5" s="634"/>
      <c r="L5" s="634"/>
      <c r="M5" s="634"/>
      <c r="N5" s="634"/>
      <c r="O5" s="634"/>
      <c r="P5" s="634"/>
    </row>
    <row r="6" spans="1:36" ht="33.75" customHeight="1" x14ac:dyDescent="0.4"/>
    <row r="7" spans="1:36" ht="33.75" customHeight="1" x14ac:dyDescent="0.4">
      <c r="E7" s="623" t="s">
        <v>9</v>
      </c>
      <c r="F7" s="625"/>
      <c r="G7" s="626"/>
      <c r="H7" s="626"/>
      <c r="I7" s="626"/>
      <c r="J7" s="626"/>
      <c r="K7" s="626"/>
      <c r="L7" s="627"/>
    </row>
    <row r="8" spans="1:36" ht="33.75" customHeight="1" x14ac:dyDescent="0.4">
      <c r="E8" s="624"/>
      <c r="F8" s="628"/>
      <c r="G8" s="629"/>
      <c r="H8" s="629"/>
      <c r="I8" s="629"/>
      <c r="J8" s="629"/>
      <c r="K8" s="629"/>
      <c r="L8" s="630"/>
    </row>
    <row r="9" spans="1:36" ht="33.75" customHeight="1" x14ac:dyDescent="0.4">
      <c r="E9" s="623" t="s">
        <v>8</v>
      </c>
      <c r="F9" s="625"/>
      <c r="G9" s="626"/>
      <c r="H9" s="626"/>
      <c r="I9" s="626"/>
      <c r="J9" s="626"/>
      <c r="K9" s="626"/>
      <c r="L9" s="627"/>
    </row>
    <row r="10" spans="1:36" ht="33.75" customHeight="1" x14ac:dyDescent="0.4">
      <c r="E10" s="624"/>
      <c r="F10" s="628"/>
      <c r="G10" s="629"/>
      <c r="H10" s="629"/>
      <c r="I10" s="629"/>
      <c r="J10" s="629"/>
      <c r="K10" s="629"/>
      <c r="L10" s="630"/>
    </row>
    <row r="11" spans="1:36" ht="33.75" customHeight="1" x14ac:dyDescent="0.4">
      <c r="E11" s="621" t="s">
        <v>7</v>
      </c>
      <c r="F11" s="620"/>
      <c r="G11" s="620"/>
      <c r="H11" s="620"/>
      <c r="I11" s="620"/>
      <c r="J11" s="620"/>
      <c r="K11" s="620"/>
      <c r="L11" s="620"/>
    </row>
    <row r="12" spans="1:36" ht="33.75" customHeight="1" x14ac:dyDescent="0.4">
      <c r="E12" s="622"/>
      <c r="F12" s="620"/>
      <c r="G12" s="620"/>
      <c r="H12" s="620"/>
      <c r="I12" s="620"/>
      <c r="J12" s="620"/>
      <c r="K12" s="620"/>
      <c r="L12" s="620"/>
      <c r="M12" s="501" t="s">
        <v>6</v>
      </c>
    </row>
    <row r="13" spans="1:36" ht="33.75" customHeight="1" x14ac:dyDescent="0.4">
      <c r="E13" s="22" t="s">
        <v>5</v>
      </c>
      <c r="F13" s="23" t="s">
        <v>4</v>
      </c>
      <c r="G13" s="17"/>
    </row>
    <row r="14" spans="1:36" ht="33.75" customHeight="1" x14ac:dyDescent="0.4">
      <c r="E14" s="24"/>
      <c r="F14" s="23" t="s">
        <v>3</v>
      </c>
      <c r="G14" s="17"/>
    </row>
    <row r="15" spans="1:36" ht="33.75" customHeight="1" x14ac:dyDescent="0.4">
      <c r="E15" s="24"/>
      <c r="F15" s="13" t="s">
        <v>747</v>
      </c>
    </row>
    <row r="16" spans="1:36" ht="33.75" customHeight="1" x14ac:dyDescent="0.4">
      <c r="E16" s="24"/>
      <c r="F16" s="23" t="s">
        <v>748</v>
      </c>
    </row>
    <row r="17" spans="9:16" ht="33.75" customHeight="1" x14ac:dyDescent="0.4"/>
    <row r="18" spans="9:16" ht="33.75" customHeight="1" x14ac:dyDescent="0.4">
      <c r="I18" s="622" t="s">
        <v>2</v>
      </c>
      <c r="J18" s="622" t="s">
        <v>1</v>
      </c>
      <c r="K18" s="625"/>
      <c r="L18" s="627"/>
      <c r="M18" s="622" t="s">
        <v>0</v>
      </c>
      <c r="N18" s="625"/>
      <c r="O18" s="626"/>
      <c r="P18" s="627"/>
    </row>
    <row r="19" spans="9:16" ht="33.75" customHeight="1" x14ac:dyDescent="0.4">
      <c r="I19" s="622"/>
      <c r="J19" s="622"/>
      <c r="K19" s="628"/>
      <c r="L19" s="630"/>
      <c r="M19" s="622"/>
      <c r="N19" s="628"/>
      <c r="O19" s="629"/>
      <c r="P19" s="630"/>
    </row>
    <row r="20" spans="9:16" ht="33.75" customHeight="1" x14ac:dyDescent="0.4"/>
    <row r="21" spans="9:16" ht="33.75" customHeight="1" x14ac:dyDescent="0.4"/>
    <row r="22" spans="9:16" ht="33.75" customHeight="1" x14ac:dyDescent="0.4"/>
    <row r="23" spans="9:16" ht="33.75" customHeight="1" x14ac:dyDescent="0.4"/>
    <row r="24" spans="9:16" ht="33.75" customHeight="1" x14ac:dyDescent="0.4"/>
    <row r="25" spans="9:16" ht="33.75" customHeight="1" x14ac:dyDescent="0.4"/>
    <row r="26" spans="9:16" ht="33.75" customHeight="1" x14ac:dyDescent="0.4"/>
    <row r="27" spans="9:16" ht="33.75" customHeight="1" x14ac:dyDescent="0.4"/>
    <row r="28" spans="9:16" ht="33.75" customHeight="1" x14ac:dyDescent="0.4"/>
    <row r="29" spans="9:16" ht="33.75" customHeight="1" x14ac:dyDescent="0.4"/>
    <row r="30" spans="9:16" ht="33.75" customHeight="1" x14ac:dyDescent="0.4"/>
    <row r="31" spans="9:16" ht="33.75" customHeight="1" x14ac:dyDescent="0.4"/>
    <row r="32" spans="9:16" ht="33.75" customHeight="1" x14ac:dyDescent="0.4"/>
    <row r="33" ht="33.75" customHeight="1" x14ac:dyDescent="0.4"/>
  </sheetData>
  <sheetProtection selectLockedCells="1"/>
  <mergeCells count="15">
    <mergeCell ref="K18:L19"/>
    <mergeCell ref="N18:P19"/>
    <mergeCell ref="M18:M19"/>
    <mergeCell ref="J18:J19"/>
    <mergeCell ref="I18:I19"/>
    <mergeCell ref="A1:D1"/>
    <mergeCell ref="F1:P1"/>
    <mergeCell ref="A3:P3"/>
    <mergeCell ref="A5:P5"/>
    <mergeCell ref="E7:E8"/>
    <mergeCell ref="F11:L12"/>
    <mergeCell ref="E11:E12"/>
    <mergeCell ref="E9:E10"/>
    <mergeCell ref="F7:L8"/>
    <mergeCell ref="F9:L10"/>
  </mergeCells>
  <phoneticPr fontId="4"/>
  <conditionalFormatting sqref="F7">
    <cfRule type="cellIs" dxfId="63" priority="2" stopIfTrue="1" operator="equal">
      <formula>""</formula>
    </cfRule>
  </conditionalFormatting>
  <conditionalFormatting sqref="F9">
    <cfRule type="cellIs" dxfId="62" priority="3" stopIfTrue="1" operator="equal">
      <formula>""</formula>
    </cfRule>
  </conditionalFormatting>
  <conditionalFormatting sqref="K18">
    <cfRule type="cellIs" dxfId="61" priority="4" stopIfTrue="1" operator="equal">
      <formula>""</formula>
    </cfRule>
  </conditionalFormatting>
  <conditionalFormatting sqref="N18">
    <cfRule type="cellIs" dxfId="60" priority="5" stopIfTrue="1" operator="equal">
      <formula>""</formula>
    </cfRule>
  </conditionalFormatting>
  <conditionalFormatting sqref="F11">
    <cfRule type="cellIs" dxfId="59" priority="1" stopIfTrue="1" operator="equal">
      <formula>""</formula>
    </cfRule>
  </conditionalFormatting>
  <dataValidations count="2">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8249F511-6DFE-4C5F-8A1F-C671F736FD0C}">
      <formula1>"保育所,保育所型認定こども園"</formula1>
    </dataValidation>
    <dataValidation imeMode="on"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xr:uid="{10BE7B90-D6C1-40A1-B976-C72FA20BFBE2}"/>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57CB-D70C-455C-BA11-026F0A1E6C02}">
  <sheetPr>
    <tabColor theme="7" tint="0.79998168889431442"/>
    <pageSetUpPr fitToPage="1"/>
  </sheetPr>
  <dimension ref="A1:DL110"/>
  <sheetViews>
    <sheetView view="pageBreakPreview" zoomScaleNormal="100" zoomScaleSheetLayoutView="100" workbookViewId="0"/>
  </sheetViews>
  <sheetFormatPr defaultRowHeight="16.5" x14ac:dyDescent="0.4"/>
  <cols>
    <col min="1" max="1" width="4.625" style="192" customWidth="1"/>
    <col min="2" max="7" width="2.625" style="192" customWidth="1"/>
    <col min="8" max="49" width="2.375" style="192" customWidth="1"/>
    <col min="50" max="89" width="2.625" style="192" customWidth="1"/>
    <col min="90" max="108" width="9" style="192"/>
    <col min="109" max="116" width="9" style="11"/>
    <col min="117" max="256" width="9" style="9"/>
    <col min="257" max="257" width="4.625" style="9" customWidth="1"/>
    <col min="258" max="263" width="2.625" style="9" customWidth="1"/>
    <col min="264" max="305" width="2.375" style="9" customWidth="1"/>
    <col min="306" max="345" width="2.625" style="9" customWidth="1"/>
    <col min="346" max="512" width="9" style="9"/>
    <col min="513" max="513" width="4.625" style="9" customWidth="1"/>
    <col min="514" max="519" width="2.625" style="9" customWidth="1"/>
    <col min="520" max="561" width="2.375" style="9" customWidth="1"/>
    <col min="562" max="601" width="2.625" style="9" customWidth="1"/>
    <col min="602" max="768" width="9" style="9"/>
    <col min="769" max="769" width="4.625" style="9" customWidth="1"/>
    <col min="770" max="775" width="2.625" style="9" customWidth="1"/>
    <col min="776" max="817" width="2.375" style="9" customWidth="1"/>
    <col min="818" max="857" width="2.625" style="9" customWidth="1"/>
    <col min="858" max="1024" width="9" style="9"/>
    <col min="1025" max="1025" width="4.625" style="9" customWidth="1"/>
    <col min="1026" max="1031" width="2.625" style="9" customWidth="1"/>
    <col min="1032" max="1073" width="2.375" style="9" customWidth="1"/>
    <col min="1074" max="1113" width="2.625" style="9" customWidth="1"/>
    <col min="1114" max="1280" width="9" style="9"/>
    <col min="1281" max="1281" width="4.625" style="9" customWidth="1"/>
    <col min="1282" max="1287" width="2.625" style="9" customWidth="1"/>
    <col min="1288" max="1329" width="2.375" style="9" customWidth="1"/>
    <col min="1330" max="1369" width="2.625" style="9" customWidth="1"/>
    <col min="1370" max="1536" width="9" style="9"/>
    <col min="1537" max="1537" width="4.625" style="9" customWidth="1"/>
    <col min="1538" max="1543" width="2.625" style="9" customWidth="1"/>
    <col min="1544" max="1585" width="2.375" style="9" customWidth="1"/>
    <col min="1586" max="1625" width="2.625" style="9" customWidth="1"/>
    <col min="1626" max="1792" width="9" style="9"/>
    <col min="1793" max="1793" width="4.625" style="9" customWidth="1"/>
    <col min="1794" max="1799" width="2.625" style="9" customWidth="1"/>
    <col min="1800" max="1841" width="2.375" style="9" customWidth="1"/>
    <col min="1842" max="1881" width="2.625" style="9" customWidth="1"/>
    <col min="1882" max="2048" width="9" style="9"/>
    <col min="2049" max="2049" width="4.625" style="9" customWidth="1"/>
    <col min="2050" max="2055" width="2.625" style="9" customWidth="1"/>
    <col min="2056" max="2097" width="2.375" style="9" customWidth="1"/>
    <col min="2098" max="2137" width="2.625" style="9" customWidth="1"/>
    <col min="2138" max="2304" width="9" style="9"/>
    <col min="2305" max="2305" width="4.625" style="9" customWidth="1"/>
    <col min="2306" max="2311" width="2.625" style="9" customWidth="1"/>
    <col min="2312" max="2353" width="2.375" style="9" customWidth="1"/>
    <col min="2354" max="2393" width="2.625" style="9" customWidth="1"/>
    <col min="2394" max="2560" width="9" style="9"/>
    <col min="2561" max="2561" width="4.625" style="9" customWidth="1"/>
    <col min="2562" max="2567" width="2.625" style="9" customWidth="1"/>
    <col min="2568" max="2609" width="2.375" style="9" customWidth="1"/>
    <col min="2610" max="2649" width="2.625" style="9" customWidth="1"/>
    <col min="2650" max="2816" width="9" style="9"/>
    <col min="2817" max="2817" width="4.625" style="9" customWidth="1"/>
    <col min="2818" max="2823" width="2.625" style="9" customWidth="1"/>
    <col min="2824" max="2865" width="2.375" style="9" customWidth="1"/>
    <col min="2866" max="2905" width="2.625" style="9" customWidth="1"/>
    <col min="2906" max="3072" width="9" style="9"/>
    <col min="3073" max="3073" width="4.625" style="9" customWidth="1"/>
    <col min="3074" max="3079" width="2.625" style="9" customWidth="1"/>
    <col min="3080" max="3121" width="2.375" style="9" customWidth="1"/>
    <col min="3122" max="3161" width="2.625" style="9" customWidth="1"/>
    <col min="3162" max="3328" width="9" style="9"/>
    <col min="3329" max="3329" width="4.625" style="9" customWidth="1"/>
    <col min="3330" max="3335" width="2.625" style="9" customWidth="1"/>
    <col min="3336" max="3377" width="2.375" style="9" customWidth="1"/>
    <col min="3378" max="3417" width="2.625" style="9" customWidth="1"/>
    <col min="3418" max="3584" width="9" style="9"/>
    <col min="3585" max="3585" width="4.625" style="9" customWidth="1"/>
    <col min="3586" max="3591" width="2.625" style="9" customWidth="1"/>
    <col min="3592" max="3633" width="2.375" style="9" customWidth="1"/>
    <col min="3634" max="3673" width="2.625" style="9" customWidth="1"/>
    <col min="3674" max="3840" width="9" style="9"/>
    <col min="3841" max="3841" width="4.625" style="9" customWidth="1"/>
    <col min="3842" max="3847" width="2.625" style="9" customWidth="1"/>
    <col min="3848" max="3889" width="2.375" style="9" customWidth="1"/>
    <col min="3890" max="3929" width="2.625" style="9" customWidth="1"/>
    <col min="3930" max="4096" width="9" style="9"/>
    <col min="4097" max="4097" width="4.625" style="9" customWidth="1"/>
    <col min="4098" max="4103" width="2.625" style="9" customWidth="1"/>
    <col min="4104" max="4145" width="2.375" style="9" customWidth="1"/>
    <col min="4146" max="4185" width="2.625" style="9" customWidth="1"/>
    <col min="4186" max="4352" width="9" style="9"/>
    <col min="4353" max="4353" width="4.625" style="9" customWidth="1"/>
    <col min="4354" max="4359" width="2.625" style="9" customWidth="1"/>
    <col min="4360" max="4401" width="2.375" style="9" customWidth="1"/>
    <col min="4402" max="4441" width="2.625" style="9" customWidth="1"/>
    <col min="4442" max="4608" width="9" style="9"/>
    <col min="4609" max="4609" width="4.625" style="9" customWidth="1"/>
    <col min="4610" max="4615" width="2.625" style="9" customWidth="1"/>
    <col min="4616" max="4657" width="2.375" style="9" customWidth="1"/>
    <col min="4658" max="4697" width="2.625" style="9" customWidth="1"/>
    <col min="4698" max="4864" width="9" style="9"/>
    <col min="4865" max="4865" width="4.625" style="9" customWidth="1"/>
    <col min="4866" max="4871" width="2.625" style="9" customWidth="1"/>
    <col min="4872" max="4913" width="2.375" style="9" customWidth="1"/>
    <col min="4914" max="4953" width="2.625" style="9" customWidth="1"/>
    <col min="4954" max="5120" width="9" style="9"/>
    <col min="5121" max="5121" width="4.625" style="9" customWidth="1"/>
    <col min="5122" max="5127" width="2.625" style="9" customWidth="1"/>
    <col min="5128" max="5169" width="2.375" style="9" customWidth="1"/>
    <col min="5170" max="5209" width="2.625" style="9" customWidth="1"/>
    <col min="5210" max="5376" width="9" style="9"/>
    <col min="5377" max="5377" width="4.625" style="9" customWidth="1"/>
    <col min="5378" max="5383" width="2.625" style="9" customWidth="1"/>
    <col min="5384" max="5425" width="2.375" style="9" customWidth="1"/>
    <col min="5426" max="5465" width="2.625" style="9" customWidth="1"/>
    <col min="5466" max="5632" width="9" style="9"/>
    <col min="5633" max="5633" width="4.625" style="9" customWidth="1"/>
    <col min="5634" max="5639" width="2.625" style="9" customWidth="1"/>
    <col min="5640" max="5681" width="2.375" style="9" customWidth="1"/>
    <col min="5682" max="5721" width="2.625" style="9" customWidth="1"/>
    <col min="5722" max="5888" width="9" style="9"/>
    <col min="5889" max="5889" width="4.625" style="9" customWidth="1"/>
    <col min="5890" max="5895" width="2.625" style="9" customWidth="1"/>
    <col min="5896" max="5937" width="2.375" style="9" customWidth="1"/>
    <col min="5938" max="5977" width="2.625" style="9" customWidth="1"/>
    <col min="5978" max="6144" width="9" style="9"/>
    <col min="6145" max="6145" width="4.625" style="9" customWidth="1"/>
    <col min="6146" max="6151" width="2.625" style="9" customWidth="1"/>
    <col min="6152" max="6193" width="2.375" style="9" customWidth="1"/>
    <col min="6194" max="6233" width="2.625" style="9" customWidth="1"/>
    <col min="6234" max="6400" width="9" style="9"/>
    <col min="6401" max="6401" width="4.625" style="9" customWidth="1"/>
    <col min="6402" max="6407" width="2.625" style="9" customWidth="1"/>
    <col min="6408" max="6449" width="2.375" style="9" customWidth="1"/>
    <col min="6450" max="6489" width="2.625" style="9" customWidth="1"/>
    <col min="6490" max="6656" width="9" style="9"/>
    <col min="6657" max="6657" width="4.625" style="9" customWidth="1"/>
    <col min="6658" max="6663" width="2.625" style="9" customWidth="1"/>
    <col min="6664" max="6705" width="2.375" style="9" customWidth="1"/>
    <col min="6706" max="6745" width="2.625" style="9" customWidth="1"/>
    <col min="6746" max="6912" width="9" style="9"/>
    <col min="6913" max="6913" width="4.625" style="9" customWidth="1"/>
    <col min="6914" max="6919" width="2.625" style="9" customWidth="1"/>
    <col min="6920" max="6961" width="2.375" style="9" customWidth="1"/>
    <col min="6962" max="7001" width="2.625" style="9" customWidth="1"/>
    <col min="7002" max="7168" width="9" style="9"/>
    <col min="7169" max="7169" width="4.625" style="9" customWidth="1"/>
    <col min="7170" max="7175" width="2.625" style="9" customWidth="1"/>
    <col min="7176" max="7217" width="2.375" style="9" customWidth="1"/>
    <col min="7218" max="7257" width="2.625" style="9" customWidth="1"/>
    <col min="7258" max="7424" width="9" style="9"/>
    <col min="7425" max="7425" width="4.625" style="9" customWidth="1"/>
    <col min="7426" max="7431" width="2.625" style="9" customWidth="1"/>
    <col min="7432" max="7473" width="2.375" style="9" customWidth="1"/>
    <col min="7474" max="7513" width="2.625" style="9" customWidth="1"/>
    <col min="7514" max="7680" width="9" style="9"/>
    <col min="7681" max="7681" width="4.625" style="9" customWidth="1"/>
    <col min="7682" max="7687" width="2.625" style="9" customWidth="1"/>
    <col min="7688" max="7729" width="2.375" style="9" customWidth="1"/>
    <col min="7730" max="7769" width="2.625" style="9" customWidth="1"/>
    <col min="7770" max="7936" width="9" style="9"/>
    <col min="7937" max="7937" width="4.625" style="9" customWidth="1"/>
    <col min="7938" max="7943" width="2.625" style="9" customWidth="1"/>
    <col min="7944" max="7985" width="2.375" style="9" customWidth="1"/>
    <col min="7986" max="8025" width="2.625" style="9" customWidth="1"/>
    <col min="8026" max="8192" width="9" style="9"/>
    <col min="8193" max="8193" width="4.625" style="9" customWidth="1"/>
    <col min="8194" max="8199" width="2.625" style="9" customWidth="1"/>
    <col min="8200" max="8241" width="2.375" style="9" customWidth="1"/>
    <col min="8242" max="8281" width="2.625" style="9" customWidth="1"/>
    <col min="8282" max="8448" width="9" style="9"/>
    <col min="8449" max="8449" width="4.625" style="9" customWidth="1"/>
    <col min="8450" max="8455" width="2.625" style="9" customWidth="1"/>
    <col min="8456" max="8497" width="2.375" style="9" customWidth="1"/>
    <col min="8498" max="8537" width="2.625" style="9" customWidth="1"/>
    <col min="8538" max="8704" width="9" style="9"/>
    <col min="8705" max="8705" width="4.625" style="9" customWidth="1"/>
    <col min="8706" max="8711" width="2.625" style="9" customWidth="1"/>
    <col min="8712" max="8753" width="2.375" style="9" customWidth="1"/>
    <col min="8754" max="8793" width="2.625" style="9" customWidth="1"/>
    <col min="8794" max="8960" width="9" style="9"/>
    <col min="8961" max="8961" width="4.625" style="9" customWidth="1"/>
    <col min="8962" max="8967" width="2.625" style="9" customWidth="1"/>
    <col min="8968" max="9009" width="2.375" style="9" customWidth="1"/>
    <col min="9010" max="9049" width="2.625" style="9" customWidth="1"/>
    <col min="9050" max="9216" width="9" style="9"/>
    <col min="9217" max="9217" width="4.625" style="9" customWidth="1"/>
    <col min="9218" max="9223" width="2.625" style="9" customWidth="1"/>
    <col min="9224" max="9265" width="2.375" style="9" customWidth="1"/>
    <col min="9266" max="9305" width="2.625" style="9" customWidth="1"/>
    <col min="9306" max="9472" width="9" style="9"/>
    <col min="9473" max="9473" width="4.625" style="9" customWidth="1"/>
    <col min="9474" max="9479" width="2.625" style="9" customWidth="1"/>
    <col min="9480" max="9521" width="2.375" style="9" customWidth="1"/>
    <col min="9522" max="9561" width="2.625" style="9" customWidth="1"/>
    <col min="9562" max="9728" width="9" style="9"/>
    <col min="9729" max="9729" width="4.625" style="9" customWidth="1"/>
    <col min="9730" max="9735" width="2.625" style="9" customWidth="1"/>
    <col min="9736" max="9777" width="2.375" style="9" customWidth="1"/>
    <col min="9778" max="9817" width="2.625" style="9" customWidth="1"/>
    <col min="9818" max="9984" width="9" style="9"/>
    <col min="9985" max="9985" width="4.625" style="9" customWidth="1"/>
    <col min="9986" max="9991" width="2.625" style="9" customWidth="1"/>
    <col min="9992" max="10033" width="2.375" style="9" customWidth="1"/>
    <col min="10034" max="10073" width="2.625" style="9" customWidth="1"/>
    <col min="10074" max="10240" width="9" style="9"/>
    <col min="10241" max="10241" width="4.625" style="9" customWidth="1"/>
    <col min="10242" max="10247" width="2.625" style="9" customWidth="1"/>
    <col min="10248" max="10289" width="2.375" style="9" customWidth="1"/>
    <col min="10290" max="10329" width="2.625" style="9" customWidth="1"/>
    <col min="10330" max="10496" width="9" style="9"/>
    <col min="10497" max="10497" width="4.625" style="9" customWidth="1"/>
    <col min="10498" max="10503" width="2.625" style="9" customWidth="1"/>
    <col min="10504" max="10545" width="2.375" style="9" customWidth="1"/>
    <col min="10546" max="10585" width="2.625" style="9" customWidth="1"/>
    <col min="10586" max="10752" width="9" style="9"/>
    <col min="10753" max="10753" width="4.625" style="9" customWidth="1"/>
    <col min="10754" max="10759" width="2.625" style="9" customWidth="1"/>
    <col min="10760" max="10801" width="2.375" style="9" customWidth="1"/>
    <col min="10802" max="10841" width="2.625" style="9" customWidth="1"/>
    <col min="10842" max="11008" width="9" style="9"/>
    <col min="11009" max="11009" width="4.625" style="9" customWidth="1"/>
    <col min="11010" max="11015" width="2.625" style="9" customWidth="1"/>
    <col min="11016" max="11057" width="2.375" style="9" customWidth="1"/>
    <col min="11058" max="11097" width="2.625" style="9" customWidth="1"/>
    <col min="11098" max="11264" width="9" style="9"/>
    <col min="11265" max="11265" width="4.625" style="9" customWidth="1"/>
    <col min="11266" max="11271" width="2.625" style="9" customWidth="1"/>
    <col min="11272" max="11313" width="2.375" style="9" customWidth="1"/>
    <col min="11314" max="11353" width="2.625" style="9" customWidth="1"/>
    <col min="11354" max="11520" width="9" style="9"/>
    <col min="11521" max="11521" width="4.625" style="9" customWidth="1"/>
    <col min="11522" max="11527" width="2.625" style="9" customWidth="1"/>
    <col min="11528" max="11569" width="2.375" style="9" customWidth="1"/>
    <col min="11570" max="11609" width="2.625" style="9" customWidth="1"/>
    <col min="11610" max="11776" width="9" style="9"/>
    <col min="11777" max="11777" width="4.625" style="9" customWidth="1"/>
    <col min="11778" max="11783" width="2.625" style="9" customWidth="1"/>
    <col min="11784" max="11825" width="2.375" style="9" customWidth="1"/>
    <col min="11826" max="11865" width="2.625" style="9" customWidth="1"/>
    <col min="11866" max="12032" width="9" style="9"/>
    <col min="12033" max="12033" width="4.625" style="9" customWidth="1"/>
    <col min="12034" max="12039" width="2.625" style="9" customWidth="1"/>
    <col min="12040" max="12081" width="2.375" style="9" customWidth="1"/>
    <col min="12082" max="12121" width="2.625" style="9" customWidth="1"/>
    <col min="12122" max="12288" width="9" style="9"/>
    <col min="12289" max="12289" width="4.625" style="9" customWidth="1"/>
    <col min="12290" max="12295" width="2.625" style="9" customWidth="1"/>
    <col min="12296" max="12337" width="2.375" style="9" customWidth="1"/>
    <col min="12338" max="12377" width="2.625" style="9" customWidth="1"/>
    <col min="12378" max="12544" width="9" style="9"/>
    <col min="12545" max="12545" width="4.625" style="9" customWidth="1"/>
    <col min="12546" max="12551" width="2.625" style="9" customWidth="1"/>
    <col min="12552" max="12593" width="2.375" style="9" customWidth="1"/>
    <col min="12594" max="12633" width="2.625" style="9" customWidth="1"/>
    <col min="12634" max="12800" width="9" style="9"/>
    <col min="12801" max="12801" width="4.625" style="9" customWidth="1"/>
    <col min="12802" max="12807" width="2.625" style="9" customWidth="1"/>
    <col min="12808" max="12849" width="2.375" style="9" customWidth="1"/>
    <col min="12850" max="12889" width="2.625" style="9" customWidth="1"/>
    <col min="12890" max="13056" width="9" style="9"/>
    <col min="13057" max="13057" width="4.625" style="9" customWidth="1"/>
    <col min="13058" max="13063" width="2.625" style="9" customWidth="1"/>
    <col min="13064" max="13105" width="2.375" style="9" customWidth="1"/>
    <col min="13106" max="13145" width="2.625" style="9" customWidth="1"/>
    <col min="13146" max="13312" width="9" style="9"/>
    <col min="13313" max="13313" width="4.625" style="9" customWidth="1"/>
    <col min="13314" max="13319" width="2.625" style="9" customWidth="1"/>
    <col min="13320" max="13361" width="2.375" style="9" customWidth="1"/>
    <col min="13362" max="13401" width="2.625" style="9" customWidth="1"/>
    <col min="13402" max="13568" width="9" style="9"/>
    <col min="13569" max="13569" width="4.625" style="9" customWidth="1"/>
    <col min="13570" max="13575" width="2.625" style="9" customWidth="1"/>
    <col min="13576" max="13617" width="2.375" style="9" customWidth="1"/>
    <col min="13618" max="13657" width="2.625" style="9" customWidth="1"/>
    <col min="13658" max="13824" width="9" style="9"/>
    <col min="13825" max="13825" width="4.625" style="9" customWidth="1"/>
    <col min="13826" max="13831" width="2.625" style="9" customWidth="1"/>
    <col min="13832" max="13873" width="2.375" style="9" customWidth="1"/>
    <col min="13874" max="13913" width="2.625" style="9" customWidth="1"/>
    <col min="13914" max="14080" width="9" style="9"/>
    <col min="14081" max="14081" width="4.625" style="9" customWidth="1"/>
    <col min="14082" max="14087" width="2.625" style="9" customWidth="1"/>
    <col min="14088" max="14129" width="2.375" style="9" customWidth="1"/>
    <col min="14130" max="14169" width="2.625" style="9" customWidth="1"/>
    <col min="14170" max="14336" width="9" style="9"/>
    <col min="14337" max="14337" width="4.625" style="9" customWidth="1"/>
    <col min="14338" max="14343" width="2.625" style="9" customWidth="1"/>
    <col min="14344" max="14385" width="2.375" style="9" customWidth="1"/>
    <col min="14386" max="14425" width="2.625" style="9" customWidth="1"/>
    <col min="14426" max="14592" width="9" style="9"/>
    <col min="14593" max="14593" width="4.625" style="9" customWidth="1"/>
    <col min="14594" max="14599" width="2.625" style="9" customWidth="1"/>
    <col min="14600" max="14641" width="2.375" style="9" customWidth="1"/>
    <col min="14642" max="14681" width="2.625" style="9" customWidth="1"/>
    <col min="14682" max="14848" width="9" style="9"/>
    <col min="14849" max="14849" width="4.625" style="9" customWidth="1"/>
    <col min="14850" max="14855" width="2.625" style="9" customWidth="1"/>
    <col min="14856" max="14897" width="2.375" style="9" customWidth="1"/>
    <col min="14898" max="14937" width="2.625" style="9" customWidth="1"/>
    <col min="14938" max="15104" width="9" style="9"/>
    <col min="15105" max="15105" width="4.625" style="9" customWidth="1"/>
    <col min="15106" max="15111" width="2.625" style="9" customWidth="1"/>
    <col min="15112" max="15153" width="2.375" style="9" customWidth="1"/>
    <col min="15154" max="15193" width="2.625" style="9" customWidth="1"/>
    <col min="15194" max="15360" width="9" style="9"/>
    <col min="15361" max="15361" width="4.625" style="9" customWidth="1"/>
    <col min="15362" max="15367" width="2.625" style="9" customWidth="1"/>
    <col min="15368" max="15409" width="2.375" style="9" customWidth="1"/>
    <col min="15410" max="15449" width="2.625" style="9" customWidth="1"/>
    <col min="15450" max="15616" width="9" style="9"/>
    <col min="15617" max="15617" width="4.625" style="9" customWidth="1"/>
    <col min="15618" max="15623" width="2.625" style="9" customWidth="1"/>
    <col min="15624" max="15665" width="2.375" style="9" customWidth="1"/>
    <col min="15666" max="15705" width="2.625" style="9" customWidth="1"/>
    <col min="15706" max="15872" width="9" style="9"/>
    <col min="15873" max="15873" width="4.625" style="9" customWidth="1"/>
    <col min="15874" max="15879" width="2.625" style="9" customWidth="1"/>
    <col min="15880" max="15921" width="2.375" style="9" customWidth="1"/>
    <col min="15922" max="15961" width="2.625" style="9" customWidth="1"/>
    <col min="15962" max="16128" width="9" style="9"/>
    <col min="16129" max="16129" width="4.625" style="9" customWidth="1"/>
    <col min="16130" max="16135" width="2.625" style="9" customWidth="1"/>
    <col min="16136" max="16177" width="2.375" style="9" customWidth="1"/>
    <col min="16178" max="16217" width="2.625" style="9" customWidth="1"/>
    <col min="16218" max="16384" width="9" style="9"/>
  </cols>
  <sheetData>
    <row r="1" spans="1:73" ht="15" customHeight="1" x14ac:dyDescent="0.4">
      <c r="A1" s="189" t="s">
        <v>186</v>
      </c>
      <c r="AJ1" s="1419"/>
      <c r="AK1" s="1419"/>
      <c r="AL1" s="1419"/>
      <c r="AM1" s="1419"/>
      <c r="AN1" s="1419"/>
      <c r="AO1" s="1419"/>
      <c r="AP1" s="1419"/>
      <c r="AQ1" s="1419"/>
      <c r="AR1" s="1419"/>
      <c r="AS1" s="1419"/>
      <c r="AT1" s="1419"/>
      <c r="AU1" s="1419"/>
      <c r="AV1" s="1419"/>
      <c r="AW1" s="1419"/>
      <c r="AX1" s="1419"/>
      <c r="AY1" s="1419"/>
      <c r="AZ1" s="1419"/>
      <c r="BA1" s="1419"/>
      <c r="BB1" s="1419"/>
    </row>
    <row r="2" spans="1:73" ht="15" customHeight="1" x14ac:dyDescent="0.4">
      <c r="A2" s="190" t="s">
        <v>818</v>
      </c>
      <c r="F2" s="191"/>
      <c r="G2" s="191"/>
      <c r="H2" s="191"/>
      <c r="I2" s="191"/>
      <c r="J2" s="191"/>
      <c r="K2" s="191"/>
      <c r="L2" s="191"/>
      <c r="M2" s="191"/>
      <c r="N2" s="191"/>
      <c r="O2" s="191"/>
      <c r="P2" s="191"/>
      <c r="Q2" s="191"/>
      <c r="R2" s="191"/>
      <c r="S2" s="191"/>
      <c r="T2" s="191"/>
      <c r="U2" s="191"/>
      <c r="V2" s="191"/>
      <c r="W2" s="191"/>
      <c r="X2" s="191"/>
      <c r="Y2" s="191"/>
      <c r="Z2" s="191"/>
      <c r="AA2" s="191"/>
      <c r="AB2" s="191"/>
      <c r="AJ2" s="1419"/>
      <c r="AK2" s="1419"/>
      <c r="AL2" s="1419"/>
      <c r="AM2" s="1419"/>
      <c r="AN2" s="1419"/>
      <c r="AO2" s="1419"/>
      <c r="AP2" s="1419"/>
      <c r="AQ2" s="1419"/>
      <c r="AR2" s="1419"/>
      <c r="AS2" s="1419"/>
      <c r="AT2" s="1419"/>
      <c r="AU2" s="1419"/>
      <c r="AV2" s="1419"/>
      <c r="AW2" s="1419"/>
      <c r="AX2" s="1419"/>
      <c r="AY2" s="1419"/>
      <c r="AZ2" s="1419"/>
      <c r="BA2" s="1419"/>
      <c r="BB2" s="1419"/>
    </row>
    <row r="3" spans="1:73" ht="15" customHeight="1" x14ac:dyDescent="0.4">
      <c r="F3" s="191"/>
      <c r="G3" s="191"/>
      <c r="H3" s="191"/>
      <c r="I3" s="191"/>
      <c r="J3" s="191"/>
      <c r="K3" s="191"/>
      <c r="L3" s="191"/>
      <c r="M3" s="191"/>
      <c r="N3" s="191"/>
      <c r="O3" s="191"/>
      <c r="P3" s="191"/>
      <c r="Q3" s="191"/>
      <c r="R3" s="191"/>
      <c r="S3" s="191"/>
      <c r="T3" s="191"/>
      <c r="U3" s="191"/>
      <c r="V3" s="191"/>
      <c r="W3" s="191"/>
      <c r="X3" s="191"/>
      <c r="Y3" s="191"/>
      <c r="Z3" s="191"/>
      <c r="AA3" s="191"/>
      <c r="AB3" s="191"/>
    </row>
    <row r="4" spans="1:73" ht="15" customHeight="1" x14ac:dyDescent="0.4">
      <c r="A4" s="1420" t="s">
        <v>928</v>
      </c>
      <c r="B4" s="1420"/>
      <c r="C4" s="1420"/>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0"/>
      <c r="BB4" s="1420"/>
      <c r="BC4" s="1420"/>
      <c r="BD4" s="1420"/>
      <c r="BE4" s="1420"/>
    </row>
    <row r="5" spans="1:73" ht="15" customHeight="1" thickBot="1" x14ac:dyDescent="0.45">
      <c r="A5" s="1421" t="s">
        <v>282</v>
      </c>
      <c r="B5" s="1422"/>
      <c r="C5" s="1422"/>
      <c r="D5" s="1422"/>
      <c r="E5" s="1422"/>
      <c r="F5" s="1422"/>
      <c r="G5" s="1423"/>
      <c r="H5" s="1428" t="s">
        <v>809</v>
      </c>
      <c r="I5" s="1429"/>
      <c r="J5" s="1429"/>
      <c r="K5" s="1429"/>
      <c r="L5" s="1429"/>
      <c r="M5" s="1429"/>
      <c r="N5" s="1430"/>
      <c r="O5" s="1428" t="s">
        <v>810</v>
      </c>
      <c r="P5" s="1429"/>
      <c r="Q5" s="1429"/>
      <c r="R5" s="1429"/>
      <c r="S5" s="1429"/>
      <c r="T5" s="1429"/>
      <c r="U5" s="1430"/>
      <c r="V5" s="1428" t="s">
        <v>811</v>
      </c>
      <c r="W5" s="1429"/>
      <c r="X5" s="1429"/>
      <c r="Y5" s="1429"/>
      <c r="Z5" s="1429"/>
      <c r="AA5" s="1429"/>
      <c r="AB5" s="1430"/>
      <c r="AC5" s="1428" t="s">
        <v>812</v>
      </c>
      <c r="AD5" s="1429"/>
      <c r="AE5" s="1429"/>
      <c r="AF5" s="1429"/>
      <c r="AG5" s="1429"/>
      <c r="AH5" s="1429"/>
      <c r="AI5" s="1430"/>
      <c r="AJ5" s="1428" t="s">
        <v>813</v>
      </c>
      <c r="AK5" s="1429"/>
      <c r="AL5" s="1430"/>
      <c r="AM5" s="1431" t="s">
        <v>819</v>
      </c>
      <c r="AN5" s="1432"/>
      <c r="AO5" s="1433"/>
      <c r="AP5" s="1434" t="s">
        <v>243</v>
      </c>
      <c r="AQ5" s="1434"/>
      <c r="AR5" s="1434"/>
      <c r="AS5" s="1431"/>
      <c r="AT5" s="1431"/>
      <c r="AU5" s="1435" t="s">
        <v>281</v>
      </c>
      <c r="AV5" s="1435"/>
      <c r="AW5" s="1435"/>
      <c r="AX5" s="1431" t="s">
        <v>817</v>
      </c>
      <c r="AY5" s="1431"/>
      <c r="AZ5" s="1431"/>
      <c r="BA5" s="1431"/>
      <c r="BB5" s="1431"/>
      <c r="BC5" s="1432" t="s">
        <v>241</v>
      </c>
      <c r="BD5" s="1437"/>
      <c r="BE5" s="1437"/>
      <c r="BF5" s="1437"/>
      <c r="BG5" s="1437"/>
      <c r="BH5" s="1437"/>
      <c r="BI5" s="1437"/>
      <c r="BJ5" s="1437"/>
      <c r="BK5" s="1434"/>
      <c r="BL5" s="1432" t="s">
        <v>279</v>
      </c>
      <c r="BM5" s="1437"/>
      <c r="BN5" s="1437"/>
      <c r="BO5" s="1437"/>
      <c r="BP5" s="1437"/>
      <c r="BQ5" s="1437"/>
      <c r="BR5" s="1437"/>
      <c r="BS5" s="1437"/>
      <c r="BT5" s="1434"/>
    </row>
    <row r="6" spans="1:73" ht="15" customHeight="1" x14ac:dyDescent="0.4">
      <c r="A6" s="1424"/>
      <c r="B6" s="1425"/>
      <c r="C6" s="1425"/>
      <c r="D6" s="1425"/>
      <c r="E6" s="1425"/>
      <c r="F6" s="1425"/>
      <c r="G6" s="1425"/>
      <c r="H6" s="1446" t="s">
        <v>278</v>
      </c>
      <c r="I6" s="1438" t="s">
        <v>277</v>
      </c>
      <c r="J6" s="1438" t="s">
        <v>276</v>
      </c>
      <c r="K6" s="1438" t="s">
        <v>275</v>
      </c>
      <c r="L6" s="1438" t="s">
        <v>274</v>
      </c>
      <c r="M6" s="1438" t="s">
        <v>273</v>
      </c>
      <c r="N6" s="1440" t="s">
        <v>272</v>
      </c>
      <c r="O6" s="1442" t="s">
        <v>271</v>
      </c>
      <c r="P6" s="1438" t="s">
        <v>270</v>
      </c>
      <c r="Q6" s="1438" t="s">
        <v>269</v>
      </c>
      <c r="R6" s="1438" t="s">
        <v>268</v>
      </c>
      <c r="S6" s="1438" t="s">
        <v>267</v>
      </c>
      <c r="T6" s="1438" t="s">
        <v>266</v>
      </c>
      <c r="U6" s="1444" t="s">
        <v>265</v>
      </c>
      <c r="V6" s="1448" t="s">
        <v>264</v>
      </c>
      <c r="W6" s="1438" t="s">
        <v>263</v>
      </c>
      <c r="X6" s="1438" t="s">
        <v>262</v>
      </c>
      <c r="Y6" s="1438" t="s">
        <v>261</v>
      </c>
      <c r="Z6" s="1438" t="s">
        <v>260</v>
      </c>
      <c r="AA6" s="1438" t="s">
        <v>259</v>
      </c>
      <c r="AB6" s="1440" t="s">
        <v>258</v>
      </c>
      <c r="AC6" s="1442" t="s">
        <v>257</v>
      </c>
      <c r="AD6" s="1438" t="s">
        <v>256</v>
      </c>
      <c r="AE6" s="1438" t="s">
        <v>255</v>
      </c>
      <c r="AF6" s="1438" t="s">
        <v>254</v>
      </c>
      <c r="AG6" s="1438" t="s">
        <v>253</v>
      </c>
      <c r="AH6" s="1438" t="s">
        <v>252</v>
      </c>
      <c r="AI6" s="1444" t="s">
        <v>251</v>
      </c>
      <c r="AJ6" s="1448" t="s">
        <v>250</v>
      </c>
      <c r="AK6" s="1438" t="s">
        <v>249</v>
      </c>
      <c r="AL6" s="1466" t="s">
        <v>248</v>
      </c>
      <c r="AM6" s="1434"/>
      <c r="AN6" s="1432"/>
      <c r="AO6" s="1433"/>
      <c r="AP6" s="1434"/>
      <c r="AQ6" s="1434"/>
      <c r="AR6" s="1434"/>
      <c r="AS6" s="1431"/>
      <c r="AT6" s="1431"/>
      <c r="AU6" s="1436"/>
      <c r="AV6" s="1436"/>
      <c r="AW6" s="1436"/>
      <c r="AX6" s="1431"/>
      <c r="AY6" s="1431"/>
      <c r="AZ6" s="1431"/>
      <c r="BA6" s="1431"/>
      <c r="BB6" s="1431"/>
      <c r="BC6" s="1468" t="str">
        <f>AE20</f>
        <v>Ａ</v>
      </c>
      <c r="BD6" s="1451" t="str">
        <f>AE21</f>
        <v>Ｂ</v>
      </c>
      <c r="BE6" s="1452" t="str">
        <f>AE22</f>
        <v>Ｃ</v>
      </c>
      <c r="BF6" s="1451" t="str">
        <f>AM20</f>
        <v>Ｄ</v>
      </c>
      <c r="BG6" s="1451" t="str">
        <f>AM21</f>
        <v>Ｅ</v>
      </c>
      <c r="BH6" s="1451" t="str">
        <f>AM22</f>
        <v>Ｆ</v>
      </c>
      <c r="BI6" s="1451" t="str">
        <f>AU20</f>
        <v>Ｇ</v>
      </c>
      <c r="BJ6" s="1451" t="str">
        <f>AU21</f>
        <v>Ｈ</v>
      </c>
      <c r="BK6" s="1450" t="str">
        <f>AU22</f>
        <v>Ｉ</v>
      </c>
      <c r="BL6" s="1468" t="str">
        <f t="shared" ref="BL6:BT6" si="0">BC6</f>
        <v>Ａ</v>
      </c>
      <c r="BM6" s="1451" t="str">
        <f t="shared" si="0"/>
        <v>Ｂ</v>
      </c>
      <c r="BN6" s="1451" t="str">
        <f t="shared" si="0"/>
        <v>Ｃ</v>
      </c>
      <c r="BO6" s="1451" t="str">
        <f t="shared" si="0"/>
        <v>Ｄ</v>
      </c>
      <c r="BP6" s="1451" t="str">
        <f t="shared" si="0"/>
        <v>Ｅ</v>
      </c>
      <c r="BQ6" s="1451" t="str">
        <f t="shared" si="0"/>
        <v>Ｆ</v>
      </c>
      <c r="BR6" s="1451" t="str">
        <f t="shared" si="0"/>
        <v>Ｇ</v>
      </c>
      <c r="BS6" s="1451" t="str">
        <f t="shared" si="0"/>
        <v>Ｈ</v>
      </c>
      <c r="BT6" s="1450" t="str">
        <f t="shared" si="0"/>
        <v>Ｉ</v>
      </c>
      <c r="BU6" s="192" t="str">
        <f>AE20</f>
        <v>Ａ</v>
      </c>
    </row>
    <row r="7" spans="1:73" ht="15" customHeight="1" x14ac:dyDescent="0.4">
      <c r="A7" s="1424"/>
      <c r="B7" s="1425"/>
      <c r="C7" s="1425"/>
      <c r="D7" s="1425"/>
      <c r="E7" s="1425"/>
      <c r="F7" s="1425"/>
      <c r="G7" s="1425"/>
      <c r="H7" s="1447"/>
      <c r="I7" s="1439"/>
      <c r="J7" s="1439"/>
      <c r="K7" s="1439"/>
      <c r="L7" s="1439"/>
      <c r="M7" s="1439"/>
      <c r="N7" s="1441"/>
      <c r="O7" s="1443"/>
      <c r="P7" s="1439"/>
      <c r="Q7" s="1439"/>
      <c r="R7" s="1439"/>
      <c r="S7" s="1439"/>
      <c r="T7" s="1439"/>
      <c r="U7" s="1445"/>
      <c r="V7" s="1449"/>
      <c r="W7" s="1439"/>
      <c r="X7" s="1439"/>
      <c r="Y7" s="1439"/>
      <c r="Z7" s="1439"/>
      <c r="AA7" s="1439"/>
      <c r="AB7" s="1441"/>
      <c r="AC7" s="1443"/>
      <c r="AD7" s="1439"/>
      <c r="AE7" s="1439"/>
      <c r="AF7" s="1439"/>
      <c r="AG7" s="1439"/>
      <c r="AH7" s="1439"/>
      <c r="AI7" s="1445"/>
      <c r="AJ7" s="1449"/>
      <c r="AK7" s="1439"/>
      <c r="AL7" s="1467"/>
      <c r="AM7" s="1434"/>
      <c r="AN7" s="1432"/>
      <c r="AO7" s="1433"/>
      <c r="AP7" s="1434"/>
      <c r="AQ7" s="1434"/>
      <c r="AR7" s="1434"/>
      <c r="AS7" s="1431"/>
      <c r="AT7" s="1431"/>
      <c r="AU7" s="1470" t="s">
        <v>247</v>
      </c>
      <c r="AV7" s="1471"/>
      <c r="AW7" s="1472"/>
      <c r="AX7" s="1431"/>
      <c r="AY7" s="1431"/>
      <c r="AZ7" s="1431"/>
      <c r="BA7" s="1431"/>
      <c r="BB7" s="1431"/>
      <c r="BC7" s="1468"/>
      <c r="BD7" s="1451"/>
      <c r="BE7" s="1452"/>
      <c r="BF7" s="1451"/>
      <c r="BG7" s="1451"/>
      <c r="BH7" s="1451"/>
      <c r="BI7" s="1451"/>
      <c r="BJ7" s="1451"/>
      <c r="BK7" s="1450"/>
      <c r="BL7" s="1468"/>
      <c r="BM7" s="1451"/>
      <c r="BN7" s="1451"/>
      <c r="BO7" s="1451"/>
      <c r="BP7" s="1451"/>
      <c r="BQ7" s="1451"/>
      <c r="BR7" s="1451"/>
      <c r="BS7" s="1451"/>
      <c r="BT7" s="1450"/>
      <c r="BU7" s="192" t="str">
        <f>AE21</f>
        <v>Ｂ</v>
      </c>
    </row>
    <row r="8" spans="1:73" ht="15" customHeight="1" x14ac:dyDescent="0.4">
      <c r="A8" s="1426"/>
      <c r="B8" s="1427"/>
      <c r="C8" s="1427"/>
      <c r="D8" s="1427"/>
      <c r="E8" s="1427"/>
      <c r="F8" s="1427"/>
      <c r="G8" s="1427"/>
      <c r="H8" s="227" t="s">
        <v>53</v>
      </c>
      <c r="I8" s="228" t="s">
        <v>308</v>
      </c>
      <c r="J8" s="228" t="s">
        <v>307</v>
      </c>
      <c r="K8" s="228" t="s">
        <v>313</v>
      </c>
      <c r="L8" s="228" t="s">
        <v>312</v>
      </c>
      <c r="M8" s="228" t="s">
        <v>311</v>
      </c>
      <c r="N8" s="229" t="s">
        <v>310</v>
      </c>
      <c r="O8" s="230" t="s">
        <v>309</v>
      </c>
      <c r="P8" s="228" t="s">
        <v>308</v>
      </c>
      <c r="Q8" s="228" t="s">
        <v>307</v>
      </c>
      <c r="R8" s="228" t="s">
        <v>313</v>
      </c>
      <c r="S8" s="228" t="s">
        <v>312</v>
      </c>
      <c r="T8" s="228" t="s">
        <v>311</v>
      </c>
      <c r="U8" s="231" t="s">
        <v>310</v>
      </c>
      <c r="V8" s="232" t="s">
        <v>309</v>
      </c>
      <c r="W8" s="228" t="s">
        <v>308</v>
      </c>
      <c r="X8" s="228" t="s">
        <v>307</v>
      </c>
      <c r="Y8" s="228" t="s">
        <v>313</v>
      </c>
      <c r="Z8" s="228" t="s">
        <v>312</v>
      </c>
      <c r="AA8" s="228" t="s">
        <v>311</v>
      </c>
      <c r="AB8" s="229" t="s">
        <v>310</v>
      </c>
      <c r="AC8" s="230" t="s">
        <v>309</v>
      </c>
      <c r="AD8" s="228" t="s">
        <v>308</v>
      </c>
      <c r="AE8" s="228" t="s">
        <v>307</v>
      </c>
      <c r="AF8" s="228" t="s">
        <v>313</v>
      </c>
      <c r="AG8" s="228" t="s">
        <v>312</v>
      </c>
      <c r="AH8" s="228" t="s">
        <v>311</v>
      </c>
      <c r="AI8" s="231" t="s">
        <v>310</v>
      </c>
      <c r="AJ8" s="232" t="s">
        <v>309</v>
      </c>
      <c r="AK8" s="233" t="s">
        <v>308</v>
      </c>
      <c r="AL8" s="234" t="s">
        <v>307</v>
      </c>
      <c r="AM8" s="1434"/>
      <c r="AN8" s="1432"/>
      <c r="AO8" s="1433"/>
      <c r="AP8" s="1434"/>
      <c r="AQ8" s="1434"/>
      <c r="AR8" s="1434"/>
      <c r="AS8" s="1431"/>
      <c r="AT8" s="1431"/>
      <c r="AU8" s="1473"/>
      <c r="AV8" s="1474"/>
      <c r="AW8" s="1475"/>
      <c r="AX8" s="1431"/>
      <c r="AY8" s="1431"/>
      <c r="AZ8" s="1431"/>
      <c r="BA8" s="1431"/>
      <c r="BB8" s="1431"/>
      <c r="BC8" s="1468"/>
      <c r="BD8" s="1451"/>
      <c r="BE8" s="1452"/>
      <c r="BF8" s="1451"/>
      <c r="BG8" s="1451"/>
      <c r="BH8" s="1451"/>
      <c r="BI8" s="1451"/>
      <c r="BJ8" s="1451"/>
      <c r="BK8" s="1450"/>
      <c r="BL8" s="1468"/>
      <c r="BM8" s="1451"/>
      <c r="BN8" s="1451"/>
      <c r="BO8" s="1451"/>
      <c r="BP8" s="1451"/>
      <c r="BQ8" s="1451"/>
      <c r="BR8" s="1451"/>
      <c r="BS8" s="1451"/>
      <c r="BT8" s="1450"/>
      <c r="BU8" s="192" t="str">
        <f>AE22</f>
        <v>Ｃ</v>
      </c>
    </row>
    <row r="9" spans="1:73" ht="15" customHeight="1" x14ac:dyDescent="0.4">
      <c r="A9" s="235" t="s">
        <v>138</v>
      </c>
      <c r="B9" s="1454" t="s">
        <v>306</v>
      </c>
      <c r="C9" s="1454"/>
      <c r="D9" s="1454"/>
      <c r="E9" s="1454"/>
      <c r="F9" s="1454"/>
      <c r="G9" s="1455"/>
      <c r="H9" s="1456" t="s">
        <v>237</v>
      </c>
      <c r="I9" s="1453" t="s">
        <v>237</v>
      </c>
      <c r="J9" s="1453"/>
      <c r="K9" s="1453" t="s">
        <v>237</v>
      </c>
      <c r="L9" s="1453" t="s">
        <v>237</v>
      </c>
      <c r="M9" s="1453" t="s">
        <v>237</v>
      </c>
      <c r="N9" s="1465"/>
      <c r="O9" s="1464" t="s">
        <v>294</v>
      </c>
      <c r="P9" s="1453" t="s">
        <v>294</v>
      </c>
      <c r="Q9" s="1453"/>
      <c r="R9" s="1453" t="s">
        <v>294</v>
      </c>
      <c r="S9" s="1453" t="s">
        <v>294</v>
      </c>
      <c r="T9" s="1453" t="s">
        <v>294</v>
      </c>
      <c r="U9" s="1469"/>
      <c r="V9" s="1484" t="s">
        <v>294</v>
      </c>
      <c r="W9" s="1453" t="s">
        <v>294</v>
      </c>
      <c r="X9" s="1453"/>
      <c r="Y9" s="1453" t="s">
        <v>294</v>
      </c>
      <c r="Z9" s="1453" t="s">
        <v>294</v>
      </c>
      <c r="AA9" s="1453" t="s">
        <v>294</v>
      </c>
      <c r="AB9" s="1465"/>
      <c r="AC9" s="1464" t="s">
        <v>294</v>
      </c>
      <c r="AD9" s="1453" t="s">
        <v>294</v>
      </c>
      <c r="AE9" s="1453"/>
      <c r="AF9" s="1453" t="s">
        <v>294</v>
      </c>
      <c r="AG9" s="1453" t="s">
        <v>294</v>
      </c>
      <c r="AH9" s="1453" t="s">
        <v>294</v>
      </c>
      <c r="AI9" s="1469"/>
      <c r="AJ9" s="1484" t="s">
        <v>294</v>
      </c>
      <c r="AK9" s="1453" t="s">
        <v>294</v>
      </c>
      <c r="AL9" s="1479"/>
      <c r="AM9" s="1382">
        <f>SUM(BL9:BT10)</f>
        <v>176</v>
      </c>
      <c r="AN9" s="1375"/>
      <c r="AO9" s="1480"/>
      <c r="AP9" s="1481" t="s">
        <v>150</v>
      </c>
      <c r="AQ9" s="1481"/>
      <c r="AR9" s="1481"/>
      <c r="AS9" s="1482"/>
      <c r="AT9" s="1482"/>
      <c r="AU9" s="1483" t="s">
        <v>820</v>
      </c>
      <c r="AV9" s="1483"/>
      <c r="AW9" s="1483"/>
      <c r="AX9" s="1458"/>
      <c r="AY9" s="1459"/>
      <c r="AZ9" s="1459"/>
      <c r="BA9" s="1459"/>
      <c r="BB9" s="1460"/>
      <c r="BC9" s="1464">
        <f t="shared" ref="BC9:BK9" si="1">COUNTIF($H9:$AL10,BC$6)</f>
        <v>22</v>
      </c>
      <c r="BD9" s="1453">
        <f t="shared" si="1"/>
        <v>0</v>
      </c>
      <c r="BE9" s="1453">
        <f t="shared" si="1"/>
        <v>0</v>
      </c>
      <c r="BF9" s="1453">
        <f t="shared" si="1"/>
        <v>0</v>
      </c>
      <c r="BG9" s="1453">
        <f t="shared" si="1"/>
        <v>0</v>
      </c>
      <c r="BH9" s="1453">
        <f t="shared" si="1"/>
        <v>0</v>
      </c>
      <c r="BI9" s="1453">
        <f t="shared" si="1"/>
        <v>0</v>
      </c>
      <c r="BJ9" s="1453">
        <f t="shared" si="1"/>
        <v>0</v>
      </c>
      <c r="BK9" s="1469">
        <f t="shared" si="1"/>
        <v>0</v>
      </c>
      <c r="BL9" s="1464">
        <f t="shared" ref="BL9:BT9" si="2">BC9*BC$20*24</f>
        <v>176</v>
      </c>
      <c r="BM9" s="1453">
        <f t="shared" si="2"/>
        <v>0</v>
      </c>
      <c r="BN9" s="1453">
        <f t="shared" si="2"/>
        <v>0</v>
      </c>
      <c r="BO9" s="1453">
        <f t="shared" si="2"/>
        <v>0</v>
      </c>
      <c r="BP9" s="1453">
        <f t="shared" si="2"/>
        <v>0</v>
      </c>
      <c r="BQ9" s="1453">
        <f t="shared" si="2"/>
        <v>0</v>
      </c>
      <c r="BR9" s="1453">
        <f t="shared" si="2"/>
        <v>0</v>
      </c>
      <c r="BS9" s="1453">
        <f t="shared" si="2"/>
        <v>0</v>
      </c>
      <c r="BT9" s="1469">
        <f t="shared" si="2"/>
        <v>0</v>
      </c>
      <c r="BU9" s="192" t="str">
        <f>AM20</f>
        <v>Ｄ</v>
      </c>
    </row>
    <row r="10" spans="1:73" ht="15" customHeight="1" x14ac:dyDescent="0.4">
      <c r="A10" s="236" t="s">
        <v>182</v>
      </c>
      <c r="B10" s="1476" t="s">
        <v>305</v>
      </c>
      <c r="C10" s="1476"/>
      <c r="D10" s="1476"/>
      <c r="E10" s="1476"/>
      <c r="F10" s="1476"/>
      <c r="G10" s="1477"/>
      <c r="H10" s="1457"/>
      <c r="I10" s="1453"/>
      <c r="J10" s="1453"/>
      <c r="K10" s="1453"/>
      <c r="L10" s="1453"/>
      <c r="M10" s="1453"/>
      <c r="N10" s="1465"/>
      <c r="O10" s="1464"/>
      <c r="P10" s="1453"/>
      <c r="Q10" s="1453"/>
      <c r="R10" s="1453"/>
      <c r="S10" s="1453"/>
      <c r="T10" s="1453"/>
      <c r="U10" s="1469"/>
      <c r="V10" s="1484"/>
      <c r="W10" s="1453"/>
      <c r="X10" s="1453"/>
      <c r="Y10" s="1453"/>
      <c r="Z10" s="1453"/>
      <c r="AA10" s="1453"/>
      <c r="AB10" s="1465"/>
      <c r="AC10" s="1464"/>
      <c r="AD10" s="1453"/>
      <c r="AE10" s="1453"/>
      <c r="AF10" s="1453"/>
      <c r="AG10" s="1453"/>
      <c r="AH10" s="1453"/>
      <c r="AI10" s="1469"/>
      <c r="AJ10" s="1484"/>
      <c r="AK10" s="1453"/>
      <c r="AL10" s="1479"/>
      <c r="AM10" s="1382"/>
      <c r="AN10" s="1375"/>
      <c r="AO10" s="1480"/>
      <c r="AP10" s="1481"/>
      <c r="AQ10" s="1481"/>
      <c r="AR10" s="1481"/>
      <c r="AS10" s="1482"/>
      <c r="AT10" s="1482"/>
      <c r="AU10" s="1478" t="s">
        <v>821</v>
      </c>
      <c r="AV10" s="1478"/>
      <c r="AW10" s="1478"/>
      <c r="AX10" s="1461"/>
      <c r="AY10" s="1462"/>
      <c r="AZ10" s="1462"/>
      <c r="BA10" s="1462"/>
      <c r="BB10" s="1463"/>
      <c r="BC10" s="1464"/>
      <c r="BD10" s="1453"/>
      <c r="BE10" s="1453"/>
      <c r="BF10" s="1453"/>
      <c r="BG10" s="1453"/>
      <c r="BH10" s="1453"/>
      <c r="BI10" s="1453"/>
      <c r="BJ10" s="1453"/>
      <c r="BK10" s="1469"/>
      <c r="BL10" s="1464"/>
      <c r="BM10" s="1453"/>
      <c r="BN10" s="1453"/>
      <c r="BO10" s="1453"/>
      <c r="BP10" s="1453"/>
      <c r="BQ10" s="1453"/>
      <c r="BR10" s="1453"/>
      <c r="BS10" s="1453"/>
      <c r="BT10" s="1469"/>
      <c r="BU10" s="192" t="str">
        <f>AM21</f>
        <v>Ｅ</v>
      </c>
    </row>
    <row r="11" spans="1:73" ht="15" customHeight="1" x14ac:dyDescent="0.4">
      <c r="A11" s="235" t="s">
        <v>138</v>
      </c>
      <c r="B11" s="1454" t="s">
        <v>304</v>
      </c>
      <c r="C11" s="1454"/>
      <c r="D11" s="1454"/>
      <c r="E11" s="1454"/>
      <c r="F11" s="1454"/>
      <c r="G11" s="1455"/>
      <c r="H11" s="1457"/>
      <c r="I11" s="1453" t="s">
        <v>237</v>
      </c>
      <c r="J11" s="1453" t="s">
        <v>237</v>
      </c>
      <c r="K11" s="1453" t="s">
        <v>237</v>
      </c>
      <c r="L11" s="1453"/>
      <c r="M11" s="1453" t="s">
        <v>237</v>
      </c>
      <c r="N11" s="1465" t="s">
        <v>237</v>
      </c>
      <c r="O11" s="1464"/>
      <c r="P11" s="1453" t="s">
        <v>294</v>
      </c>
      <c r="Q11" s="1453" t="s">
        <v>294</v>
      </c>
      <c r="R11" s="1453" t="s">
        <v>294</v>
      </c>
      <c r="S11" s="1453"/>
      <c r="T11" s="1453" t="s">
        <v>294</v>
      </c>
      <c r="U11" s="1469" t="s">
        <v>294</v>
      </c>
      <c r="V11" s="1484"/>
      <c r="W11" s="1453" t="s">
        <v>294</v>
      </c>
      <c r="X11" s="1453" t="s">
        <v>294</v>
      </c>
      <c r="Y11" s="1453" t="s">
        <v>294</v>
      </c>
      <c r="Z11" s="1453"/>
      <c r="AA11" s="1453" t="s">
        <v>294</v>
      </c>
      <c r="AB11" s="1465" t="s">
        <v>294</v>
      </c>
      <c r="AC11" s="1464"/>
      <c r="AD11" s="1453" t="s">
        <v>294</v>
      </c>
      <c r="AE11" s="1453" t="s">
        <v>294</v>
      </c>
      <c r="AF11" s="1453" t="s">
        <v>294</v>
      </c>
      <c r="AG11" s="1453"/>
      <c r="AH11" s="1453" t="s">
        <v>294</v>
      </c>
      <c r="AI11" s="1469" t="s">
        <v>294</v>
      </c>
      <c r="AJ11" s="1484"/>
      <c r="AK11" s="1453" t="s">
        <v>294</v>
      </c>
      <c r="AL11" s="1479" t="s">
        <v>294</v>
      </c>
      <c r="AM11" s="1382">
        <f>SUM(BL11:BT12)</f>
        <v>176</v>
      </c>
      <c r="AN11" s="1375"/>
      <c r="AO11" s="1480"/>
      <c r="AP11" s="1481" t="s">
        <v>150</v>
      </c>
      <c r="AQ11" s="1481"/>
      <c r="AR11" s="1481"/>
      <c r="AS11" s="1482"/>
      <c r="AT11" s="1482"/>
      <c r="AU11" s="1483" t="s">
        <v>820</v>
      </c>
      <c r="AV11" s="1483"/>
      <c r="AW11" s="1483"/>
      <c r="AX11" s="1458"/>
      <c r="AY11" s="1459"/>
      <c r="AZ11" s="1459"/>
      <c r="BA11" s="1459"/>
      <c r="BB11" s="1460"/>
      <c r="BC11" s="1464">
        <f t="shared" ref="BC11:BK11" si="3">COUNTIF($H11:$AL12,BC$6)</f>
        <v>22</v>
      </c>
      <c r="BD11" s="1453">
        <f t="shared" si="3"/>
        <v>0</v>
      </c>
      <c r="BE11" s="1453">
        <f t="shared" si="3"/>
        <v>0</v>
      </c>
      <c r="BF11" s="1453">
        <f t="shared" si="3"/>
        <v>0</v>
      </c>
      <c r="BG11" s="1453">
        <f t="shared" si="3"/>
        <v>0</v>
      </c>
      <c r="BH11" s="1453">
        <f t="shared" si="3"/>
        <v>0</v>
      </c>
      <c r="BI11" s="1453">
        <f t="shared" si="3"/>
        <v>0</v>
      </c>
      <c r="BJ11" s="1453">
        <f t="shared" si="3"/>
        <v>0</v>
      </c>
      <c r="BK11" s="1469">
        <f t="shared" si="3"/>
        <v>0</v>
      </c>
      <c r="BL11" s="1464">
        <f t="shared" ref="BL11:BT11" si="4">BC11*BC$20*24</f>
        <v>176</v>
      </c>
      <c r="BM11" s="1453">
        <f t="shared" si="4"/>
        <v>0</v>
      </c>
      <c r="BN11" s="1453">
        <f t="shared" si="4"/>
        <v>0</v>
      </c>
      <c r="BO11" s="1453">
        <f t="shared" si="4"/>
        <v>0</v>
      </c>
      <c r="BP11" s="1453">
        <f t="shared" si="4"/>
        <v>0</v>
      </c>
      <c r="BQ11" s="1453">
        <f t="shared" si="4"/>
        <v>0</v>
      </c>
      <c r="BR11" s="1453">
        <f t="shared" si="4"/>
        <v>0</v>
      </c>
      <c r="BS11" s="1453">
        <f t="shared" si="4"/>
        <v>0</v>
      </c>
      <c r="BT11" s="1469">
        <f t="shared" si="4"/>
        <v>0</v>
      </c>
      <c r="BU11" s="192" t="str">
        <f>AM22</f>
        <v>Ｆ</v>
      </c>
    </row>
    <row r="12" spans="1:73" ht="15" customHeight="1" x14ac:dyDescent="0.4">
      <c r="A12" s="236" t="s">
        <v>182</v>
      </c>
      <c r="B12" s="1476" t="s">
        <v>303</v>
      </c>
      <c r="C12" s="1476"/>
      <c r="D12" s="1476"/>
      <c r="E12" s="1476"/>
      <c r="F12" s="1476"/>
      <c r="G12" s="1477"/>
      <c r="H12" s="1457"/>
      <c r="I12" s="1453"/>
      <c r="J12" s="1453"/>
      <c r="K12" s="1453"/>
      <c r="L12" s="1453"/>
      <c r="M12" s="1453"/>
      <c r="N12" s="1465"/>
      <c r="O12" s="1464"/>
      <c r="P12" s="1453"/>
      <c r="Q12" s="1453"/>
      <c r="R12" s="1453"/>
      <c r="S12" s="1453"/>
      <c r="T12" s="1453"/>
      <c r="U12" s="1469"/>
      <c r="V12" s="1484"/>
      <c r="W12" s="1453"/>
      <c r="X12" s="1453"/>
      <c r="Y12" s="1453"/>
      <c r="Z12" s="1453"/>
      <c r="AA12" s="1453"/>
      <c r="AB12" s="1465"/>
      <c r="AC12" s="1464"/>
      <c r="AD12" s="1453"/>
      <c r="AE12" s="1453"/>
      <c r="AF12" s="1453"/>
      <c r="AG12" s="1453"/>
      <c r="AH12" s="1453"/>
      <c r="AI12" s="1469"/>
      <c r="AJ12" s="1484"/>
      <c r="AK12" s="1453"/>
      <c r="AL12" s="1479"/>
      <c r="AM12" s="1382"/>
      <c r="AN12" s="1375"/>
      <c r="AO12" s="1480"/>
      <c r="AP12" s="1481"/>
      <c r="AQ12" s="1481"/>
      <c r="AR12" s="1481"/>
      <c r="AS12" s="1482"/>
      <c r="AT12" s="1482"/>
      <c r="AU12" s="1478" t="s">
        <v>821</v>
      </c>
      <c r="AV12" s="1478"/>
      <c r="AW12" s="1478"/>
      <c r="AX12" s="1461"/>
      <c r="AY12" s="1462"/>
      <c r="AZ12" s="1462"/>
      <c r="BA12" s="1462"/>
      <c r="BB12" s="1463"/>
      <c r="BC12" s="1464"/>
      <c r="BD12" s="1453"/>
      <c r="BE12" s="1453"/>
      <c r="BF12" s="1453"/>
      <c r="BG12" s="1453"/>
      <c r="BH12" s="1453"/>
      <c r="BI12" s="1453"/>
      <c r="BJ12" s="1453"/>
      <c r="BK12" s="1469"/>
      <c r="BL12" s="1464"/>
      <c r="BM12" s="1453"/>
      <c r="BN12" s="1453"/>
      <c r="BO12" s="1453"/>
      <c r="BP12" s="1453"/>
      <c r="BQ12" s="1453"/>
      <c r="BR12" s="1453"/>
      <c r="BS12" s="1453"/>
      <c r="BT12" s="1469"/>
      <c r="BU12" s="192" t="str">
        <f>AU20</f>
        <v>Ｇ</v>
      </c>
    </row>
    <row r="13" spans="1:73" ht="15" customHeight="1" x14ac:dyDescent="0.4">
      <c r="A13" s="235" t="s">
        <v>138</v>
      </c>
      <c r="B13" s="1454" t="s">
        <v>150</v>
      </c>
      <c r="C13" s="1454"/>
      <c r="D13" s="1454"/>
      <c r="E13" s="1454"/>
      <c r="F13" s="1454"/>
      <c r="G13" s="1455"/>
      <c r="H13" s="1457" t="s">
        <v>237</v>
      </c>
      <c r="I13" s="1453" t="s">
        <v>237</v>
      </c>
      <c r="J13" s="1453" t="s">
        <v>233</v>
      </c>
      <c r="K13" s="1453"/>
      <c r="L13" s="1453" t="s">
        <v>237</v>
      </c>
      <c r="M13" s="1453" t="s">
        <v>286</v>
      </c>
      <c r="N13" s="1465"/>
      <c r="O13" s="1464" t="s">
        <v>237</v>
      </c>
      <c r="P13" s="1453" t="s">
        <v>237</v>
      </c>
      <c r="Q13" s="1453" t="s">
        <v>233</v>
      </c>
      <c r="R13" s="1453"/>
      <c r="S13" s="1453" t="s">
        <v>237</v>
      </c>
      <c r="T13" s="1453" t="s">
        <v>286</v>
      </c>
      <c r="U13" s="1469"/>
      <c r="V13" s="1484" t="s">
        <v>237</v>
      </c>
      <c r="W13" s="1453" t="s">
        <v>237</v>
      </c>
      <c r="X13" s="1453" t="s">
        <v>233</v>
      </c>
      <c r="Y13" s="1453"/>
      <c r="Z13" s="1453" t="s">
        <v>237</v>
      </c>
      <c r="AA13" s="1453" t="s">
        <v>286</v>
      </c>
      <c r="AB13" s="1465"/>
      <c r="AC13" s="1464" t="s">
        <v>237</v>
      </c>
      <c r="AD13" s="1453" t="s">
        <v>237</v>
      </c>
      <c r="AE13" s="1453" t="s">
        <v>233</v>
      </c>
      <c r="AF13" s="1453"/>
      <c r="AG13" s="1453" t="s">
        <v>237</v>
      </c>
      <c r="AH13" s="1453" t="s">
        <v>286</v>
      </c>
      <c r="AI13" s="1469"/>
      <c r="AJ13" s="1484" t="s">
        <v>237</v>
      </c>
      <c r="AK13" s="1453" t="s">
        <v>237</v>
      </c>
      <c r="AL13" s="1479" t="s">
        <v>302</v>
      </c>
      <c r="AM13" s="1382">
        <f>SUM(BL13:BT14)</f>
        <v>184</v>
      </c>
      <c r="AN13" s="1375"/>
      <c r="AO13" s="1480"/>
      <c r="AP13" s="1481" t="s">
        <v>150</v>
      </c>
      <c r="AQ13" s="1481"/>
      <c r="AR13" s="1481"/>
      <c r="AS13" s="1482"/>
      <c r="AT13" s="1482"/>
      <c r="AU13" s="1483" t="s">
        <v>822</v>
      </c>
      <c r="AV13" s="1483"/>
      <c r="AW13" s="1483"/>
      <c r="AX13" s="1485"/>
      <c r="AY13" s="1486"/>
      <c r="AZ13" s="1486"/>
      <c r="BA13" s="1486"/>
      <c r="BB13" s="1487"/>
      <c r="BC13" s="1464">
        <f t="shared" ref="BC13:BK13" si="5">COUNTIF($H13:$AL14,BC$6)</f>
        <v>14</v>
      </c>
      <c r="BD13" s="1453">
        <f t="shared" si="5"/>
        <v>5</v>
      </c>
      <c r="BE13" s="1453">
        <f t="shared" si="5"/>
        <v>4</v>
      </c>
      <c r="BF13" s="1453">
        <f t="shared" si="5"/>
        <v>0</v>
      </c>
      <c r="BG13" s="1453">
        <f t="shared" si="5"/>
        <v>0</v>
      </c>
      <c r="BH13" s="1453">
        <f t="shared" si="5"/>
        <v>0</v>
      </c>
      <c r="BI13" s="1453">
        <f t="shared" si="5"/>
        <v>0</v>
      </c>
      <c r="BJ13" s="1453">
        <f t="shared" si="5"/>
        <v>0</v>
      </c>
      <c r="BK13" s="1469">
        <f t="shared" si="5"/>
        <v>0</v>
      </c>
      <c r="BL13" s="1464">
        <f t="shared" ref="BL13:BT13" si="6">BC13*BC$20*24</f>
        <v>112</v>
      </c>
      <c r="BM13" s="1453">
        <f t="shared" si="6"/>
        <v>40</v>
      </c>
      <c r="BN13" s="1453">
        <f t="shared" si="6"/>
        <v>32</v>
      </c>
      <c r="BO13" s="1453">
        <f t="shared" si="6"/>
        <v>0</v>
      </c>
      <c r="BP13" s="1453">
        <f t="shared" si="6"/>
        <v>0</v>
      </c>
      <c r="BQ13" s="1453">
        <f t="shared" si="6"/>
        <v>0</v>
      </c>
      <c r="BR13" s="1453">
        <f t="shared" si="6"/>
        <v>0</v>
      </c>
      <c r="BS13" s="1453">
        <f t="shared" si="6"/>
        <v>0</v>
      </c>
      <c r="BT13" s="1469">
        <f t="shared" si="6"/>
        <v>0</v>
      </c>
      <c r="BU13" s="192" t="str">
        <f>AU21</f>
        <v>Ｈ</v>
      </c>
    </row>
    <row r="14" spans="1:73" ht="15" customHeight="1" x14ac:dyDescent="0.4">
      <c r="A14" s="236" t="s">
        <v>182</v>
      </c>
      <c r="B14" s="1476" t="s">
        <v>301</v>
      </c>
      <c r="C14" s="1476"/>
      <c r="D14" s="1476"/>
      <c r="E14" s="1476"/>
      <c r="F14" s="1476"/>
      <c r="G14" s="1477"/>
      <c r="H14" s="1457"/>
      <c r="I14" s="1453"/>
      <c r="J14" s="1453"/>
      <c r="K14" s="1453"/>
      <c r="L14" s="1453"/>
      <c r="M14" s="1453"/>
      <c r="N14" s="1465"/>
      <c r="O14" s="1464"/>
      <c r="P14" s="1453"/>
      <c r="Q14" s="1453"/>
      <c r="R14" s="1453"/>
      <c r="S14" s="1453"/>
      <c r="T14" s="1453"/>
      <c r="U14" s="1469"/>
      <c r="V14" s="1484"/>
      <c r="W14" s="1453"/>
      <c r="X14" s="1453"/>
      <c r="Y14" s="1453"/>
      <c r="Z14" s="1453"/>
      <c r="AA14" s="1453"/>
      <c r="AB14" s="1465"/>
      <c r="AC14" s="1464"/>
      <c r="AD14" s="1453"/>
      <c r="AE14" s="1453"/>
      <c r="AF14" s="1453"/>
      <c r="AG14" s="1453"/>
      <c r="AH14" s="1453"/>
      <c r="AI14" s="1469"/>
      <c r="AJ14" s="1484"/>
      <c r="AK14" s="1453"/>
      <c r="AL14" s="1479"/>
      <c r="AM14" s="1382"/>
      <c r="AN14" s="1375"/>
      <c r="AO14" s="1480"/>
      <c r="AP14" s="1481"/>
      <c r="AQ14" s="1481"/>
      <c r="AR14" s="1481"/>
      <c r="AS14" s="1482"/>
      <c r="AT14" s="1482"/>
      <c r="AU14" s="1478" t="s">
        <v>821</v>
      </c>
      <c r="AV14" s="1478"/>
      <c r="AW14" s="1478"/>
      <c r="AX14" s="1488"/>
      <c r="AY14" s="1489"/>
      <c r="AZ14" s="1489"/>
      <c r="BA14" s="1489"/>
      <c r="BB14" s="1490"/>
      <c r="BC14" s="1464"/>
      <c r="BD14" s="1453"/>
      <c r="BE14" s="1453"/>
      <c r="BF14" s="1453"/>
      <c r="BG14" s="1453"/>
      <c r="BH14" s="1453"/>
      <c r="BI14" s="1453"/>
      <c r="BJ14" s="1453"/>
      <c r="BK14" s="1469"/>
      <c r="BL14" s="1464"/>
      <c r="BM14" s="1453"/>
      <c r="BN14" s="1453"/>
      <c r="BO14" s="1453"/>
      <c r="BP14" s="1453"/>
      <c r="BQ14" s="1453"/>
      <c r="BR14" s="1453"/>
      <c r="BS14" s="1453"/>
      <c r="BT14" s="1469"/>
      <c r="BU14" s="192" t="str">
        <f>AU22</f>
        <v>Ｉ</v>
      </c>
    </row>
    <row r="15" spans="1:73" ht="15" customHeight="1" x14ac:dyDescent="0.4">
      <c r="A15" s="235" t="s">
        <v>138</v>
      </c>
      <c r="B15" s="1454" t="s">
        <v>300</v>
      </c>
      <c r="C15" s="1454"/>
      <c r="D15" s="1454"/>
      <c r="E15" s="1454"/>
      <c r="F15" s="1454"/>
      <c r="G15" s="1455"/>
      <c r="H15" s="1457" t="s">
        <v>237</v>
      </c>
      <c r="I15" s="1453"/>
      <c r="J15" s="1453" t="s">
        <v>290</v>
      </c>
      <c r="K15" s="1453" t="s">
        <v>288</v>
      </c>
      <c r="L15" s="1453"/>
      <c r="M15" s="1453" t="s">
        <v>294</v>
      </c>
      <c r="N15" s="1465"/>
      <c r="O15" s="1316" t="s">
        <v>299</v>
      </c>
      <c r="P15" s="1319" t="s">
        <v>298</v>
      </c>
      <c r="Q15" s="1319"/>
      <c r="R15" s="1319" t="s">
        <v>294</v>
      </c>
      <c r="S15" s="1319"/>
      <c r="T15" s="1319" t="s">
        <v>299</v>
      </c>
      <c r="U15" s="1358" t="s">
        <v>298</v>
      </c>
      <c r="V15" s="1491"/>
      <c r="W15" s="1319" t="s">
        <v>294</v>
      </c>
      <c r="X15" s="1319"/>
      <c r="Y15" s="1319" t="s">
        <v>299</v>
      </c>
      <c r="Z15" s="1319" t="s">
        <v>298</v>
      </c>
      <c r="AA15" s="1319"/>
      <c r="AB15" s="1358" t="s">
        <v>294</v>
      </c>
      <c r="AC15" s="1316"/>
      <c r="AD15" s="1319" t="s">
        <v>299</v>
      </c>
      <c r="AE15" s="1319" t="s">
        <v>298</v>
      </c>
      <c r="AF15" s="1319"/>
      <c r="AG15" s="1319" t="s">
        <v>294</v>
      </c>
      <c r="AH15" s="1319"/>
      <c r="AI15" s="1358" t="s">
        <v>299</v>
      </c>
      <c r="AJ15" s="1484" t="s">
        <v>298</v>
      </c>
      <c r="AK15" s="1453"/>
      <c r="AL15" s="1479" t="s">
        <v>237</v>
      </c>
      <c r="AM15" s="1382">
        <f>SUM(BL15:BT16)</f>
        <v>152</v>
      </c>
      <c r="AN15" s="1375"/>
      <c r="AO15" s="1480"/>
      <c r="AP15" s="1481"/>
      <c r="AQ15" s="1481"/>
      <c r="AR15" s="1481"/>
      <c r="AS15" s="1482"/>
      <c r="AT15" s="1482"/>
      <c r="AU15" s="1483" t="s">
        <v>822</v>
      </c>
      <c r="AV15" s="1483"/>
      <c r="AW15" s="1483"/>
      <c r="AX15" s="1458" t="s">
        <v>297</v>
      </c>
      <c r="AY15" s="1459"/>
      <c r="AZ15" s="1459"/>
      <c r="BA15" s="1459"/>
      <c r="BB15" s="1460"/>
      <c r="BC15" s="1464">
        <f t="shared" ref="BC15:BK15" si="7">COUNTIF($H15:$AL16,BC$6)</f>
        <v>7</v>
      </c>
      <c r="BD15" s="1453">
        <f t="shared" si="7"/>
        <v>0</v>
      </c>
      <c r="BE15" s="1453">
        <f t="shared" si="7"/>
        <v>0</v>
      </c>
      <c r="BF15" s="1453">
        <f t="shared" si="7"/>
        <v>6</v>
      </c>
      <c r="BG15" s="1453">
        <f t="shared" si="7"/>
        <v>6</v>
      </c>
      <c r="BH15" s="1453">
        <f t="shared" si="7"/>
        <v>0</v>
      </c>
      <c r="BI15" s="1453">
        <f t="shared" si="7"/>
        <v>0</v>
      </c>
      <c r="BJ15" s="1453">
        <f t="shared" si="7"/>
        <v>0</v>
      </c>
      <c r="BK15" s="1469">
        <f t="shared" si="7"/>
        <v>0</v>
      </c>
      <c r="BL15" s="1464">
        <f t="shared" ref="BL15:BT15" si="8">BC15*BC$20*24</f>
        <v>56</v>
      </c>
      <c r="BM15" s="1453">
        <f t="shared" si="8"/>
        <v>0</v>
      </c>
      <c r="BN15" s="1453">
        <f t="shared" si="8"/>
        <v>0</v>
      </c>
      <c r="BO15" s="1453">
        <f t="shared" si="8"/>
        <v>48</v>
      </c>
      <c r="BP15" s="1453">
        <f t="shared" si="8"/>
        <v>48</v>
      </c>
      <c r="BQ15" s="1453">
        <f t="shared" si="8"/>
        <v>0</v>
      </c>
      <c r="BR15" s="1453">
        <f t="shared" si="8"/>
        <v>0</v>
      </c>
      <c r="BS15" s="1453">
        <f t="shared" si="8"/>
        <v>0</v>
      </c>
      <c r="BT15" s="1469">
        <f t="shared" si="8"/>
        <v>0</v>
      </c>
    </row>
    <row r="16" spans="1:73" ht="15" customHeight="1" x14ac:dyDescent="0.4">
      <c r="A16" s="236" t="s">
        <v>182</v>
      </c>
      <c r="B16" s="1476" t="s">
        <v>296</v>
      </c>
      <c r="C16" s="1476"/>
      <c r="D16" s="1476"/>
      <c r="E16" s="1476"/>
      <c r="F16" s="1476"/>
      <c r="G16" s="1477"/>
      <c r="H16" s="1457"/>
      <c r="I16" s="1453"/>
      <c r="J16" s="1453"/>
      <c r="K16" s="1453"/>
      <c r="L16" s="1453"/>
      <c r="M16" s="1453"/>
      <c r="N16" s="1465"/>
      <c r="O16" s="1318"/>
      <c r="P16" s="1321"/>
      <c r="Q16" s="1321"/>
      <c r="R16" s="1321"/>
      <c r="S16" s="1321"/>
      <c r="T16" s="1321"/>
      <c r="U16" s="1360"/>
      <c r="V16" s="1492"/>
      <c r="W16" s="1321"/>
      <c r="X16" s="1321"/>
      <c r="Y16" s="1321"/>
      <c r="Z16" s="1321"/>
      <c r="AA16" s="1321"/>
      <c r="AB16" s="1360"/>
      <c r="AC16" s="1318"/>
      <c r="AD16" s="1321"/>
      <c r="AE16" s="1321"/>
      <c r="AF16" s="1321"/>
      <c r="AG16" s="1321"/>
      <c r="AH16" s="1321"/>
      <c r="AI16" s="1360"/>
      <c r="AJ16" s="1484"/>
      <c r="AK16" s="1453"/>
      <c r="AL16" s="1479"/>
      <c r="AM16" s="1382"/>
      <c r="AN16" s="1375"/>
      <c r="AO16" s="1480"/>
      <c r="AP16" s="1481"/>
      <c r="AQ16" s="1481"/>
      <c r="AR16" s="1481"/>
      <c r="AS16" s="1482"/>
      <c r="AT16" s="1482"/>
      <c r="AU16" s="1478" t="s">
        <v>821</v>
      </c>
      <c r="AV16" s="1478"/>
      <c r="AW16" s="1478"/>
      <c r="AX16" s="1461"/>
      <c r="AY16" s="1462"/>
      <c r="AZ16" s="1462"/>
      <c r="BA16" s="1462"/>
      <c r="BB16" s="1463"/>
      <c r="BC16" s="1464"/>
      <c r="BD16" s="1453"/>
      <c r="BE16" s="1453"/>
      <c r="BF16" s="1453"/>
      <c r="BG16" s="1453"/>
      <c r="BH16" s="1453"/>
      <c r="BI16" s="1453"/>
      <c r="BJ16" s="1453"/>
      <c r="BK16" s="1469"/>
      <c r="BL16" s="1464"/>
      <c r="BM16" s="1453"/>
      <c r="BN16" s="1453"/>
      <c r="BO16" s="1453"/>
      <c r="BP16" s="1453"/>
      <c r="BQ16" s="1453"/>
      <c r="BR16" s="1453"/>
      <c r="BS16" s="1453"/>
      <c r="BT16" s="1469"/>
    </row>
    <row r="17" spans="1:116" ht="15" customHeight="1" x14ac:dyDescent="0.4">
      <c r="A17" s="235" t="s">
        <v>138</v>
      </c>
      <c r="B17" s="1454" t="s">
        <v>295</v>
      </c>
      <c r="C17" s="1454"/>
      <c r="D17" s="1454"/>
      <c r="E17" s="1454"/>
      <c r="F17" s="1454"/>
      <c r="G17" s="1455"/>
      <c r="H17" s="1493"/>
      <c r="I17" s="1319" t="s">
        <v>237</v>
      </c>
      <c r="J17" s="1319" t="s">
        <v>237</v>
      </c>
      <c r="K17" s="1319" t="s">
        <v>237</v>
      </c>
      <c r="L17" s="1319"/>
      <c r="M17" s="1319" t="s">
        <v>237</v>
      </c>
      <c r="N17" s="1358" t="s">
        <v>237</v>
      </c>
      <c r="O17" s="1316"/>
      <c r="P17" s="1319" t="s">
        <v>294</v>
      </c>
      <c r="Q17" s="1319" t="s">
        <v>294</v>
      </c>
      <c r="R17" s="1319" t="s">
        <v>294</v>
      </c>
      <c r="S17" s="1319"/>
      <c r="T17" s="1319" t="s">
        <v>294</v>
      </c>
      <c r="U17" s="1358" t="s">
        <v>294</v>
      </c>
      <c r="V17" s="1316"/>
      <c r="W17" s="1319" t="s">
        <v>294</v>
      </c>
      <c r="X17" s="1319" t="s">
        <v>294</v>
      </c>
      <c r="Y17" s="1319" t="s">
        <v>294</v>
      </c>
      <c r="Z17" s="1319"/>
      <c r="AA17" s="1319" t="s">
        <v>294</v>
      </c>
      <c r="AB17" s="1358" t="s">
        <v>294</v>
      </c>
      <c r="AC17" s="1316"/>
      <c r="AD17" s="1319" t="s">
        <v>294</v>
      </c>
      <c r="AE17" s="1319" t="s">
        <v>294</v>
      </c>
      <c r="AF17" s="1319" t="s">
        <v>294</v>
      </c>
      <c r="AG17" s="1319"/>
      <c r="AH17" s="1319" t="s">
        <v>294</v>
      </c>
      <c r="AI17" s="1358" t="s">
        <v>294</v>
      </c>
      <c r="AJ17" s="1316"/>
      <c r="AK17" s="1319" t="s">
        <v>237</v>
      </c>
      <c r="AL17" s="1495" t="s">
        <v>237</v>
      </c>
      <c r="AM17" s="1382">
        <f>SUM(BL17:BT18)</f>
        <v>176</v>
      </c>
      <c r="AN17" s="1375"/>
      <c r="AO17" s="1480"/>
      <c r="AP17" s="1481" t="s">
        <v>293</v>
      </c>
      <c r="AQ17" s="1481"/>
      <c r="AR17" s="1481"/>
      <c r="AS17" s="1482"/>
      <c r="AT17" s="1482"/>
      <c r="AU17" s="1483" t="s">
        <v>823</v>
      </c>
      <c r="AV17" s="1483"/>
      <c r="AW17" s="1483"/>
      <c r="AX17" s="1485"/>
      <c r="AY17" s="1486"/>
      <c r="AZ17" s="1486"/>
      <c r="BA17" s="1486"/>
      <c r="BB17" s="1487"/>
      <c r="BC17" s="1464">
        <f t="shared" ref="BC17:BK17" si="9">COUNTIF($H17:$AL18,BC$6)</f>
        <v>22</v>
      </c>
      <c r="BD17" s="1453">
        <f t="shared" si="9"/>
        <v>0</v>
      </c>
      <c r="BE17" s="1453">
        <f t="shared" si="9"/>
        <v>0</v>
      </c>
      <c r="BF17" s="1453">
        <f t="shared" si="9"/>
        <v>0</v>
      </c>
      <c r="BG17" s="1453">
        <f t="shared" si="9"/>
        <v>0</v>
      </c>
      <c r="BH17" s="1453">
        <f t="shared" si="9"/>
        <v>0</v>
      </c>
      <c r="BI17" s="1453">
        <f t="shared" si="9"/>
        <v>0</v>
      </c>
      <c r="BJ17" s="1453">
        <f t="shared" si="9"/>
        <v>0</v>
      </c>
      <c r="BK17" s="1469">
        <f t="shared" si="9"/>
        <v>0</v>
      </c>
      <c r="BL17" s="1464">
        <f t="shared" ref="BL17:BT17" si="10">BC17*BC$20*24</f>
        <v>176</v>
      </c>
      <c r="BM17" s="1453">
        <f t="shared" si="10"/>
        <v>0</v>
      </c>
      <c r="BN17" s="1453">
        <f t="shared" si="10"/>
        <v>0</v>
      </c>
      <c r="BO17" s="1453">
        <f t="shared" si="10"/>
        <v>0</v>
      </c>
      <c r="BP17" s="1453">
        <f t="shared" si="10"/>
        <v>0</v>
      </c>
      <c r="BQ17" s="1453">
        <f t="shared" si="10"/>
        <v>0</v>
      </c>
      <c r="BR17" s="1453">
        <f t="shared" si="10"/>
        <v>0</v>
      </c>
      <c r="BS17" s="1453">
        <f t="shared" si="10"/>
        <v>0</v>
      </c>
      <c r="BT17" s="1469">
        <f t="shared" si="10"/>
        <v>0</v>
      </c>
    </row>
    <row r="18" spans="1:116" ht="15" customHeight="1" x14ac:dyDescent="0.4">
      <c r="A18" s="236" t="s">
        <v>182</v>
      </c>
      <c r="B18" s="1476" t="s">
        <v>292</v>
      </c>
      <c r="C18" s="1476"/>
      <c r="D18" s="1476"/>
      <c r="E18" s="1476"/>
      <c r="F18" s="1476"/>
      <c r="G18" s="1477"/>
      <c r="H18" s="1494"/>
      <c r="I18" s="1321"/>
      <c r="J18" s="1321"/>
      <c r="K18" s="1321"/>
      <c r="L18" s="1321"/>
      <c r="M18" s="1321"/>
      <c r="N18" s="1360"/>
      <c r="O18" s="1318"/>
      <c r="P18" s="1321"/>
      <c r="Q18" s="1321"/>
      <c r="R18" s="1321"/>
      <c r="S18" s="1321"/>
      <c r="T18" s="1321"/>
      <c r="U18" s="1360"/>
      <c r="V18" s="1318"/>
      <c r="W18" s="1321"/>
      <c r="X18" s="1321"/>
      <c r="Y18" s="1321"/>
      <c r="Z18" s="1321"/>
      <c r="AA18" s="1321"/>
      <c r="AB18" s="1360"/>
      <c r="AC18" s="1318"/>
      <c r="AD18" s="1321"/>
      <c r="AE18" s="1321"/>
      <c r="AF18" s="1321"/>
      <c r="AG18" s="1321"/>
      <c r="AH18" s="1321"/>
      <c r="AI18" s="1360"/>
      <c r="AJ18" s="1318"/>
      <c r="AK18" s="1321"/>
      <c r="AL18" s="1496"/>
      <c r="AM18" s="1382"/>
      <c r="AN18" s="1375"/>
      <c r="AO18" s="1480"/>
      <c r="AP18" s="1481"/>
      <c r="AQ18" s="1481"/>
      <c r="AR18" s="1481"/>
      <c r="AS18" s="1482"/>
      <c r="AT18" s="1482"/>
      <c r="AU18" s="1478" t="s">
        <v>821</v>
      </c>
      <c r="AV18" s="1478"/>
      <c r="AW18" s="1478"/>
      <c r="AX18" s="1488"/>
      <c r="AY18" s="1489"/>
      <c r="AZ18" s="1489"/>
      <c r="BA18" s="1489"/>
      <c r="BB18" s="1490"/>
      <c r="BC18" s="1464"/>
      <c r="BD18" s="1453"/>
      <c r="BE18" s="1453"/>
      <c r="BF18" s="1453"/>
      <c r="BG18" s="1453"/>
      <c r="BH18" s="1453"/>
      <c r="BI18" s="1453"/>
      <c r="BJ18" s="1453"/>
      <c r="BK18" s="1469"/>
      <c r="BL18" s="1464"/>
      <c r="BM18" s="1453"/>
      <c r="BN18" s="1453"/>
      <c r="BO18" s="1453"/>
      <c r="BP18" s="1453"/>
      <c r="BQ18" s="1453"/>
      <c r="BR18" s="1453"/>
      <c r="BS18" s="1453"/>
      <c r="BT18" s="1469"/>
    </row>
    <row r="19" spans="1:116" ht="20.100000000000001" customHeight="1" thickBot="1" x14ac:dyDescent="0.45">
      <c r="A19" s="1375" t="s">
        <v>244</v>
      </c>
      <c r="B19" s="1376"/>
      <c r="C19" s="1376"/>
      <c r="D19" s="1376"/>
      <c r="E19" s="1376"/>
      <c r="F19" s="1376"/>
      <c r="G19" s="1376"/>
      <c r="H19" s="237">
        <v>1</v>
      </c>
      <c r="I19" s="238">
        <v>2</v>
      </c>
      <c r="J19" s="238">
        <v>3</v>
      </c>
      <c r="K19" s="238">
        <v>4</v>
      </c>
      <c r="L19" s="238">
        <v>5</v>
      </c>
      <c r="M19" s="238">
        <v>6</v>
      </c>
      <c r="N19" s="239">
        <v>7</v>
      </c>
      <c r="O19" s="240">
        <v>8</v>
      </c>
      <c r="P19" s="238">
        <v>9</v>
      </c>
      <c r="Q19" s="238">
        <v>10</v>
      </c>
      <c r="R19" s="238">
        <v>11</v>
      </c>
      <c r="S19" s="238">
        <v>12</v>
      </c>
      <c r="T19" s="238">
        <v>13</v>
      </c>
      <c r="U19" s="241">
        <v>14</v>
      </c>
      <c r="V19" s="242">
        <v>15</v>
      </c>
      <c r="W19" s="238">
        <v>16</v>
      </c>
      <c r="X19" s="238">
        <v>17</v>
      </c>
      <c r="Y19" s="238">
        <v>18</v>
      </c>
      <c r="Z19" s="238">
        <v>19</v>
      </c>
      <c r="AA19" s="238">
        <v>20</v>
      </c>
      <c r="AB19" s="239">
        <v>21</v>
      </c>
      <c r="AC19" s="240">
        <v>22</v>
      </c>
      <c r="AD19" s="238">
        <v>23</v>
      </c>
      <c r="AE19" s="238">
        <v>24</v>
      </c>
      <c r="AF19" s="238">
        <v>25</v>
      </c>
      <c r="AG19" s="238">
        <v>26</v>
      </c>
      <c r="AH19" s="238">
        <v>27</v>
      </c>
      <c r="AI19" s="241">
        <v>28</v>
      </c>
      <c r="AJ19" s="242">
        <v>29</v>
      </c>
      <c r="AK19" s="238">
        <v>30</v>
      </c>
      <c r="AL19" s="243">
        <v>31</v>
      </c>
      <c r="AM19" s="1514" t="s">
        <v>164</v>
      </c>
      <c r="AN19" s="1375"/>
      <c r="AO19" s="1480"/>
      <c r="AP19" s="1382" t="s">
        <v>243</v>
      </c>
      <c r="AQ19" s="1382"/>
      <c r="AR19" s="1382"/>
      <c r="AS19" s="1515"/>
      <c r="AT19" s="1515"/>
      <c r="AU19" s="1515" t="s">
        <v>242</v>
      </c>
      <c r="AV19" s="1515"/>
      <c r="AW19" s="1515"/>
      <c r="AX19" s="1516" t="s">
        <v>173</v>
      </c>
      <c r="AY19" s="1516"/>
      <c r="AZ19" s="1516"/>
      <c r="BA19" s="1516"/>
      <c r="BB19" s="1516"/>
      <c r="BC19" s="1375" t="s">
        <v>241</v>
      </c>
      <c r="BD19" s="1376"/>
      <c r="BE19" s="1376"/>
      <c r="BF19" s="1376"/>
      <c r="BG19" s="1376"/>
      <c r="BH19" s="1376"/>
      <c r="BI19" s="1376"/>
      <c r="BJ19" s="1376"/>
      <c r="BK19" s="1382"/>
      <c r="BL19" s="1375" t="s">
        <v>240</v>
      </c>
      <c r="BM19" s="1376"/>
      <c r="BN19" s="1376"/>
      <c r="BO19" s="1376"/>
      <c r="BP19" s="1376"/>
      <c r="BQ19" s="1376"/>
      <c r="BR19" s="1376"/>
      <c r="BS19" s="1376"/>
      <c r="BT19" s="1382"/>
    </row>
    <row r="20" spans="1:116" ht="20.100000000000001" customHeight="1" x14ac:dyDescent="0.4">
      <c r="A20" s="191"/>
      <c r="B20" s="1497" t="s">
        <v>291</v>
      </c>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8"/>
      <c r="AA20" s="1499" t="s">
        <v>238</v>
      </c>
      <c r="AB20" s="1500"/>
      <c r="AC20" s="1500"/>
      <c r="AD20" s="1501"/>
      <c r="AE20" s="244" t="s">
        <v>237</v>
      </c>
      <c r="AF20" s="245" t="s">
        <v>226</v>
      </c>
      <c r="AG20" s="1508">
        <v>0.375</v>
      </c>
      <c r="AH20" s="1509"/>
      <c r="AI20" s="254" t="s">
        <v>225</v>
      </c>
      <c r="AJ20" s="1510">
        <v>0.70833333333333337</v>
      </c>
      <c r="AK20" s="1511"/>
      <c r="AL20" s="255" t="s">
        <v>224</v>
      </c>
      <c r="AM20" s="256" t="s">
        <v>290</v>
      </c>
      <c r="AN20" s="257" t="s">
        <v>226</v>
      </c>
      <c r="AO20" s="1508">
        <v>0.66666666666666663</v>
      </c>
      <c r="AP20" s="1509"/>
      <c r="AQ20" s="258" t="s">
        <v>225</v>
      </c>
      <c r="AR20" s="1510">
        <v>1</v>
      </c>
      <c r="AS20" s="1511"/>
      <c r="AT20" s="255" t="s">
        <v>224</v>
      </c>
      <c r="AU20" s="256" t="s">
        <v>289</v>
      </c>
      <c r="AV20" s="257" t="s">
        <v>226</v>
      </c>
      <c r="AW20" s="1508"/>
      <c r="AX20" s="1509"/>
      <c r="AY20" s="258" t="s">
        <v>225</v>
      </c>
      <c r="AZ20" s="1510"/>
      <c r="BA20" s="1511"/>
      <c r="BB20" s="246" t="s">
        <v>224</v>
      </c>
      <c r="BC20" s="192">
        <f>AJ20-AG20</f>
        <v>0.33333333333333337</v>
      </c>
      <c r="BD20" s="192">
        <f>AJ21-AG21</f>
        <v>0.33333333333333331</v>
      </c>
      <c r="BE20" s="192">
        <f>AJ22-AG22</f>
        <v>0.33333333333333331</v>
      </c>
      <c r="BF20" s="192">
        <f>AR20-AO20</f>
        <v>0.33333333333333337</v>
      </c>
      <c r="BG20" s="192">
        <f>AR21-AO21</f>
        <v>0.33333333333333331</v>
      </c>
      <c r="BH20" s="192">
        <f>AR22-AO22</f>
        <v>0</v>
      </c>
      <c r="BI20" s="192">
        <f>AZ20-AW20</f>
        <v>0</v>
      </c>
      <c r="BJ20" s="192">
        <f>AZ21-AW21</f>
        <v>0</v>
      </c>
      <c r="BK20" s="192">
        <f>AZ22-AW22</f>
        <v>0</v>
      </c>
    </row>
    <row r="21" spans="1:116" ht="20.100000000000001" customHeight="1" x14ac:dyDescent="0.4">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8"/>
      <c r="AA21" s="1502"/>
      <c r="AB21" s="1503"/>
      <c r="AC21" s="1503"/>
      <c r="AD21" s="1504"/>
      <c r="AE21" s="247" t="s">
        <v>233</v>
      </c>
      <c r="AF21" s="248" t="s">
        <v>226</v>
      </c>
      <c r="AG21" s="1512">
        <v>0.33333333333333331</v>
      </c>
      <c r="AH21" s="1513"/>
      <c r="AI21" s="259" t="s">
        <v>225</v>
      </c>
      <c r="AJ21" s="1519">
        <v>0.66666666666666663</v>
      </c>
      <c r="AK21" s="1520"/>
      <c r="AL21" s="260" t="s">
        <v>224</v>
      </c>
      <c r="AM21" s="261" t="s">
        <v>288</v>
      </c>
      <c r="AN21" s="262" t="s">
        <v>226</v>
      </c>
      <c r="AO21" s="1512">
        <v>0</v>
      </c>
      <c r="AP21" s="1513"/>
      <c r="AQ21" s="259" t="s">
        <v>225</v>
      </c>
      <c r="AR21" s="1519">
        <v>0.33333333333333331</v>
      </c>
      <c r="AS21" s="1520"/>
      <c r="AT21" s="260" t="s">
        <v>224</v>
      </c>
      <c r="AU21" s="261" t="s">
        <v>287</v>
      </c>
      <c r="AV21" s="262" t="s">
        <v>226</v>
      </c>
      <c r="AW21" s="1512"/>
      <c r="AX21" s="1513"/>
      <c r="AY21" s="259" t="s">
        <v>225</v>
      </c>
      <c r="AZ21" s="1519"/>
      <c r="BA21" s="1520"/>
      <c r="BB21" s="249" t="s">
        <v>224</v>
      </c>
    </row>
    <row r="22" spans="1:116" ht="20.100000000000001" customHeight="1" x14ac:dyDescent="0.4">
      <c r="B22" s="1497"/>
      <c r="C22" s="1497"/>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8"/>
      <c r="AA22" s="1505"/>
      <c r="AB22" s="1506"/>
      <c r="AC22" s="1506"/>
      <c r="AD22" s="1507"/>
      <c r="AE22" s="250" t="s">
        <v>286</v>
      </c>
      <c r="AF22" s="251" t="s">
        <v>226</v>
      </c>
      <c r="AG22" s="1521">
        <v>0.41666666666666669</v>
      </c>
      <c r="AH22" s="1522"/>
      <c r="AI22" s="263" t="s">
        <v>225</v>
      </c>
      <c r="AJ22" s="1517">
        <v>0.75</v>
      </c>
      <c r="AK22" s="1518"/>
      <c r="AL22" s="264" t="s">
        <v>224</v>
      </c>
      <c r="AM22" s="265" t="s">
        <v>285</v>
      </c>
      <c r="AN22" s="266" t="s">
        <v>226</v>
      </c>
      <c r="AO22" s="1521"/>
      <c r="AP22" s="1522"/>
      <c r="AQ22" s="263" t="s">
        <v>225</v>
      </c>
      <c r="AR22" s="1517"/>
      <c r="AS22" s="1518"/>
      <c r="AT22" s="264" t="s">
        <v>224</v>
      </c>
      <c r="AU22" s="265" t="s">
        <v>284</v>
      </c>
      <c r="AV22" s="266" t="s">
        <v>226</v>
      </c>
      <c r="AW22" s="1521"/>
      <c r="AX22" s="1522"/>
      <c r="AY22" s="263" t="s">
        <v>225</v>
      </c>
      <c r="AZ22" s="1517"/>
      <c r="BA22" s="1518"/>
      <c r="BB22" s="252" t="s">
        <v>224</v>
      </c>
    </row>
    <row r="23" spans="1:116" ht="20.100000000000001" customHeight="1" x14ac:dyDescent="0.4">
      <c r="B23" s="1497" t="s">
        <v>824</v>
      </c>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7"/>
      <c r="AS23" s="1497"/>
      <c r="AT23" s="1497"/>
      <c r="AU23" s="1497"/>
      <c r="AV23" s="1497"/>
      <c r="AW23" s="1497"/>
      <c r="AX23" s="1497"/>
      <c r="AY23" s="1497"/>
      <c r="AZ23" s="1497"/>
      <c r="BA23" s="1497"/>
      <c r="BB23" s="1497"/>
    </row>
    <row r="24" spans="1:116" ht="20.100000000000001" customHeight="1" x14ac:dyDescent="0.4">
      <c r="B24" s="1497"/>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c r="AS24" s="1497"/>
      <c r="AT24" s="1497"/>
      <c r="AU24" s="1497"/>
      <c r="AV24" s="1497"/>
      <c r="AW24" s="1497"/>
      <c r="AX24" s="1497"/>
      <c r="AY24" s="1497"/>
      <c r="AZ24" s="1497"/>
      <c r="BA24" s="1497"/>
      <c r="BB24" s="1497"/>
    </row>
    <row r="25" spans="1:116" ht="20.100000000000001" customHeight="1" x14ac:dyDescent="0.4">
      <c r="B25" s="1497"/>
      <c r="C25" s="1497"/>
      <c r="D25" s="1497"/>
      <c r="E25" s="1497"/>
      <c r="F25" s="1497"/>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1497"/>
      <c r="AM25" s="1497"/>
      <c r="AN25" s="1497"/>
      <c r="AO25" s="1497"/>
      <c r="AP25" s="1497"/>
      <c r="AQ25" s="1497"/>
      <c r="AR25" s="1497"/>
      <c r="AS25" s="1497"/>
      <c r="AT25" s="1497"/>
      <c r="AU25" s="1497"/>
      <c r="AV25" s="1497"/>
      <c r="AW25" s="1497"/>
      <c r="AX25" s="1497"/>
      <c r="AY25" s="1497"/>
      <c r="AZ25" s="1497"/>
      <c r="BA25" s="1497"/>
      <c r="BB25" s="1497"/>
    </row>
    <row r="26" spans="1:116" ht="20.100000000000001" customHeight="1" x14ac:dyDescent="0.4">
      <c r="B26" s="1497"/>
      <c r="C26" s="1497"/>
      <c r="D26" s="1497"/>
      <c r="E26" s="1497"/>
      <c r="F26" s="1497"/>
      <c r="G26" s="1497"/>
      <c r="H26" s="1497"/>
      <c r="I26" s="1497"/>
      <c r="J26" s="1497"/>
      <c r="K26" s="1497"/>
      <c r="L26" s="1497"/>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row>
    <row r="27" spans="1:116" ht="20.100000000000001" customHeight="1" x14ac:dyDescent="0.4">
      <c r="B27" s="1497"/>
      <c r="C27" s="1497"/>
      <c r="D27" s="1497"/>
      <c r="E27" s="1497"/>
      <c r="F27" s="1497"/>
      <c r="G27" s="1497"/>
      <c r="H27" s="1497"/>
      <c r="I27" s="1497"/>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row>
    <row r="28" spans="1:116" ht="20.100000000000001" customHeight="1" x14ac:dyDescent="0.4">
      <c r="B28" s="1497"/>
      <c r="C28" s="1497"/>
      <c r="D28" s="1497"/>
      <c r="E28" s="1497"/>
      <c r="F28" s="1497"/>
      <c r="G28" s="1497"/>
      <c r="H28" s="1497"/>
      <c r="I28" s="1497"/>
      <c r="J28" s="1497"/>
      <c r="K28" s="1497"/>
      <c r="L28" s="1497"/>
      <c r="M28" s="1497"/>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row>
    <row r="29" spans="1:116" ht="20.100000000000001" customHeight="1" x14ac:dyDescent="0.4">
      <c r="B29" s="1497"/>
      <c r="C29" s="1497"/>
      <c r="D29" s="1497"/>
      <c r="E29" s="1497"/>
      <c r="F29" s="1497"/>
      <c r="G29" s="1497"/>
      <c r="H29" s="1497"/>
      <c r="I29" s="1497"/>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7"/>
      <c r="BB29" s="1497"/>
    </row>
    <row r="30" spans="1:116" ht="20.100000000000001" customHeight="1" x14ac:dyDescent="0.4">
      <c r="B30" s="1497"/>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c r="AP30" s="1497"/>
      <c r="AQ30" s="1497"/>
      <c r="AR30" s="1497"/>
      <c r="AS30" s="1497"/>
      <c r="AT30" s="1497"/>
      <c r="AU30" s="1497"/>
      <c r="AV30" s="1497"/>
      <c r="AW30" s="1497"/>
      <c r="AX30" s="1497"/>
      <c r="AY30" s="1497"/>
      <c r="AZ30" s="1497"/>
      <c r="BA30" s="1497"/>
      <c r="BB30" s="1497"/>
    </row>
    <row r="31" spans="1:116" ht="20.100000000000001" customHeight="1" x14ac:dyDescent="0.4">
      <c r="B31" s="1497"/>
      <c r="C31" s="1497"/>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c r="AS31" s="1497"/>
      <c r="AT31" s="1497"/>
      <c r="AU31" s="1497"/>
      <c r="AV31" s="1497"/>
      <c r="AW31" s="1497"/>
      <c r="AX31" s="1497"/>
      <c r="AY31" s="1497"/>
      <c r="AZ31" s="1497"/>
      <c r="BA31" s="1497"/>
      <c r="BB31" s="1497"/>
      <c r="DE31" s="12"/>
      <c r="DF31" s="12"/>
      <c r="DG31" s="12"/>
      <c r="DH31" s="12"/>
      <c r="DI31" s="12"/>
      <c r="DJ31" s="12"/>
      <c r="DK31" s="12"/>
      <c r="DL31" s="12"/>
    </row>
    <row r="32" spans="1:116" ht="20.100000000000001" customHeight="1" x14ac:dyDescent="0.4">
      <c r="B32" s="1497"/>
      <c r="C32" s="1497"/>
      <c r="D32" s="1497"/>
      <c r="E32" s="1497"/>
      <c r="F32" s="1497"/>
      <c r="G32" s="1497"/>
      <c r="H32" s="1497"/>
      <c r="I32" s="1497"/>
      <c r="J32" s="1497"/>
      <c r="K32" s="1497"/>
      <c r="L32" s="1497"/>
      <c r="M32" s="1497"/>
      <c r="N32" s="1497"/>
      <c r="O32" s="1497"/>
      <c r="P32" s="1497"/>
      <c r="Q32" s="1497"/>
      <c r="R32" s="1497"/>
      <c r="S32" s="1497"/>
      <c r="T32" s="1497"/>
      <c r="U32" s="1497"/>
      <c r="V32" s="1497"/>
      <c r="W32" s="1497"/>
      <c r="X32" s="1497"/>
      <c r="Y32" s="1497"/>
      <c r="Z32" s="1497"/>
      <c r="AA32" s="1497"/>
      <c r="AB32" s="1497"/>
      <c r="AC32" s="1497"/>
      <c r="AD32" s="1497"/>
      <c r="AE32" s="1497"/>
      <c r="AF32" s="1497"/>
      <c r="AG32" s="1497"/>
      <c r="AH32" s="1497"/>
      <c r="AI32" s="1497"/>
      <c r="AJ32" s="1497"/>
      <c r="AK32" s="1497"/>
      <c r="AL32" s="1497"/>
      <c r="AM32" s="1497"/>
      <c r="AN32" s="1497"/>
      <c r="AO32" s="1497"/>
      <c r="AP32" s="1497"/>
      <c r="AQ32" s="1497"/>
      <c r="AR32" s="1497"/>
      <c r="AS32" s="1497"/>
      <c r="AT32" s="1497"/>
      <c r="AU32" s="1497"/>
      <c r="AV32" s="1497"/>
      <c r="AW32" s="1497"/>
      <c r="AX32" s="1497"/>
      <c r="AY32" s="1497"/>
      <c r="AZ32" s="1497"/>
      <c r="BA32" s="1497"/>
      <c r="BB32" s="1497"/>
    </row>
    <row r="33" spans="2:54" ht="20.100000000000001" customHeight="1" x14ac:dyDescent="0.4">
      <c r="B33" s="1497"/>
      <c r="C33" s="1497"/>
      <c r="D33" s="1497"/>
      <c r="E33" s="1497"/>
      <c r="F33" s="1497"/>
      <c r="G33" s="1497"/>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c r="AU33" s="1497"/>
      <c r="AV33" s="1497"/>
      <c r="AW33" s="1497"/>
      <c r="AX33" s="1497"/>
      <c r="AY33" s="1497"/>
      <c r="AZ33" s="1497"/>
      <c r="BA33" s="1497"/>
      <c r="BB33" s="1497"/>
    </row>
    <row r="34" spans="2:54" ht="20.100000000000001" customHeight="1" x14ac:dyDescent="0.4">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T9:BT10"/>
    <mergeCell ref="AU7:AW8"/>
    <mergeCell ref="BO6:BO8"/>
    <mergeCell ref="BP6:BP8"/>
    <mergeCell ref="BQ6:BQ8"/>
    <mergeCell ref="BR6:BR8"/>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J6:AJ7"/>
    <mergeCell ref="AL6:AL7"/>
    <mergeCell ref="BC6:BC8"/>
    <mergeCell ref="BM6:BM8"/>
    <mergeCell ref="BN6:BN8"/>
    <mergeCell ref="BG6:BG8"/>
    <mergeCell ref="BH6:BH8"/>
    <mergeCell ref="BI6:BI8"/>
    <mergeCell ref="BJ6:BJ8"/>
    <mergeCell ref="BK6:BK8"/>
    <mergeCell ref="BL6:BL8"/>
    <mergeCell ref="AK6:AK7"/>
    <mergeCell ref="BR9:BR10"/>
    <mergeCell ref="BS9:BS10"/>
    <mergeCell ref="B9:G9"/>
    <mergeCell ref="H9:H10"/>
    <mergeCell ref="I9:I10"/>
    <mergeCell ref="J9:J10"/>
    <mergeCell ref="K9:K10"/>
    <mergeCell ref="L9:L10"/>
    <mergeCell ref="M9:M10"/>
    <mergeCell ref="AX9:BB10"/>
    <mergeCell ref="BC9:BC10"/>
    <mergeCell ref="AF9:AF10"/>
    <mergeCell ref="R9:R10"/>
    <mergeCell ref="S9:S10"/>
    <mergeCell ref="X9:X10"/>
    <mergeCell ref="Y9:Y10"/>
    <mergeCell ref="N9:N10"/>
    <mergeCell ref="O9:O10"/>
    <mergeCell ref="P9:P10"/>
    <mergeCell ref="Q9:Q10"/>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BS6:BS8"/>
    <mergeCell ref="BD6:BD8"/>
    <mergeCell ref="BE6:BE8"/>
    <mergeCell ref="BF6:BF8"/>
    <mergeCell ref="AE6:AE7"/>
    <mergeCell ref="AJ1:BB1"/>
    <mergeCell ref="AJ2:BB2"/>
    <mergeCell ref="A4:BE4"/>
    <mergeCell ref="A5:G8"/>
    <mergeCell ref="H5:N5"/>
    <mergeCell ref="O5:U5"/>
    <mergeCell ref="V5:AB5"/>
    <mergeCell ref="AC5:AI5"/>
    <mergeCell ref="AJ5:AL5"/>
    <mergeCell ref="AM5:AO8"/>
    <mergeCell ref="AP5:AT8"/>
    <mergeCell ref="AU5:AW6"/>
    <mergeCell ref="AX5:BB8"/>
    <mergeCell ref="BC5:BK5"/>
    <mergeCell ref="Y6:Y7"/>
    <mergeCell ref="Z6:Z7"/>
    <mergeCell ref="AA6:AA7"/>
    <mergeCell ref="AB6:AB7"/>
    <mergeCell ref="AC6:AC7"/>
    <mergeCell ref="AD6:AD7"/>
    <mergeCell ref="AF6:AF7"/>
    <mergeCell ref="AG6:AG7"/>
    <mergeCell ref="AH6:AH7"/>
    <mergeCell ref="AI6:AI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5C9A19E7-B8E2-431A-AE82-32661859C35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&amp;C9/24&amp;R&amp;F</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26E-D8E5-4644-875A-14BF27AD05CC}">
  <sheetPr>
    <tabColor theme="7" tint="0.79998168889431442"/>
    <pageSetUpPr fitToPage="1"/>
  </sheetPr>
  <dimension ref="A1:AX142"/>
  <sheetViews>
    <sheetView view="pageBreakPreview" zoomScaleNormal="70" zoomScaleSheetLayoutView="100" workbookViewId="0"/>
  </sheetViews>
  <sheetFormatPr defaultRowHeight="16.5" x14ac:dyDescent="0.4"/>
  <cols>
    <col min="1" max="49" width="4.375" style="16" customWidth="1"/>
    <col min="50" max="50" width="9" style="16"/>
    <col min="51" max="16384" width="9" style="2"/>
  </cols>
  <sheetData>
    <row r="1" spans="1:43" ht="18.75" customHeight="1" x14ac:dyDescent="0.4">
      <c r="A1" s="95" t="s">
        <v>361</v>
      </c>
    </row>
    <row r="2" spans="1:43" ht="18.75" customHeight="1" x14ac:dyDescent="0.4">
      <c r="A2" s="30" t="str">
        <f>"（１）職員の健康診断（令和"&amp;表紙・鑑!S3-1&amp;"年度）"</f>
        <v>（１）職員の健康診断（令和4年度）</v>
      </c>
      <c r="J2" s="106" t="s">
        <v>13</v>
      </c>
      <c r="K2" s="39" t="s">
        <v>360</v>
      </c>
    </row>
    <row r="3" spans="1:43" ht="18.75" customHeight="1" thickBot="1" x14ac:dyDescent="0.45">
      <c r="A3" s="39" t="s">
        <v>359</v>
      </c>
      <c r="W3" s="39" t="s">
        <v>358</v>
      </c>
    </row>
    <row r="4" spans="1:43" ht="18.75" customHeight="1" x14ac:dyDescent="0.4">
      <c r="A4" s="1567" t="s">
        <v>352</v>
      </c>
      <c r="B4" s="1568"/>
      <c r="C4" s="1568"/>
      <c r="D4" s="1568"/>
      <c r="E4" s="1568"/>
      <c r="F4" s="1568"/>
      <c r="G4" s="1568"/>
      <c r="H4" s="1569"/>
      <c r="I4" s="1573" t="s">
        <v>351</v>
      </c>
      <c r="J4" s="1574"/>
      <c r="K4" s="1577" t="s">
        <v>350</v>
      </c>
      <c r="L4" s="1578"/>
      <c r="M4" s="1579"/>
      <c r="N4" s="1583" t="s">
        <v>349</v>
      </c>
      <c r="O4" s="1584"/>
      <c r="P4" s="1587" t="s">
        <v>348</v>
      </c>
      <c r="Q4" s="1588"/>
      <c r="R4" s="1589"/>
      <c r="S4" s="1593" t="s">
        <v>347</v>
      </c>
      <c r="T4" s="1588"/>
      <c r="U4" s="1594"/>
      <c r="W4" s="1567" t="s">
        <v>352</v>
      </c>
      <c r="X4" s="1568"/>
      <c r="Y4" s="1568"/>
      <c r="Z4" s="1568"/>
      <c r="AA4" s="1568"/>
      <c r="AB4" s="1568"/>
      <c r="AC4" s="1568"/>
      <c r="AD4" s="1569"/>
      <c r="AE4" s="1573" t="s">
        <v>351</v>
      </c>
      <c r="AF4" s="1574"/>
      <c r="AG4" s="1577" t="s">
        <v>350</v>
      </c>
      <c r="AH4" s="1578"/>
      <c r="AI4" s="1579"/>
      <c r="AJ4" s="1583" t="s">
        <v>349</v>
      </c>
      <c r="AK4" s="1584"/>
      <c r="AL4" s="1587" t="s">
        <v>348</v>
      </c>
      <c r="AM4" s="1588"/>
      <c r="AN4" s="1589"/>
      <c r="AO4" s="1593" t="s">
        <v>347</v>
      </c>
      <c r="AP4" s="1588"/>
      <c r="AQ4" s="1594"/>
    </row>
    <row r="5" spans="1:43" ht="18.75" customHeight="1" x14ac:dyDescent="0.4">
      <c r="A5" s="1570"/>
      <c r="B5" s="1571"/>
      <c r="C5" s="1571"/>
      <c r="D5" s="1571"/>
      <c r="E5" s="1571"/>
      <c r="F5" s="1571"/>
      <c r="G5" s="1571"/>
      <c r="H5" s="1572"/>
      <c r="I5" s="1575"/>
      <c r="J5" s="1576"/>
      <c r="K5" s="1580"/>
      <c r="L5" s="1581"/>
      <c r="M5" s="1582"/>
      <c r="N5" s="1585"/>
      <c r="O5" s="1586"/>
      <c r="P5" s="1590"/>
      <c r="Q5" s="1591"/>
      <c r="R5" s="1592"/>
      <c r="S5" s="1595"/>
      <c r="T5" s="1591"/>
      <c r="U5" s="1596"/>
      <c r="W5" s="1570"/>
      <c r="X5" s="1571"/>
      <c r="Y5" s="1571"/>
      <c r="Z5" s="1571"/>
      <c r="AA5" s="1571"/>
      <c r="AB5" s="1571"/>
      <c r="AC5" s="1571"/>
      <c r="AD5" s="1572"/>
      <c r="AE5" s="1575"/>
      <c r="AF5" s="1576"/>
      <c r="AG5" s="1580"/>
      <c r="AH5" s="1581"/>
      <c r="AI5" s="1582"/>
      <c r="AJ5" s="1585"/>
      <c r="AK5" s="1586"/>
      <c r="AL5" s="1590"/>
      <c r="AM5" s="1591"/>
      <c r="AN5" s="1592"/>
      <c r="AO5" s="1595"/>
      <c r="AP5" s="1591"/>
      <c r="AQ5" s="1596"/>
    </row>
    <row r="6" spans="1:43" ht="18.75" customHeight="1" x14ac:dyDescent="0.4">
      <c r="A6" s="1562" t="s">
        <v>825</v>
      </c>
      <c r="B6" s="1563"/>
      <c r="C6" s="1563"/>
      <c r="D6" s="1563"/>
      <c r="E6" s="1563"/>
      <c r="F6" s="1563"/>
      <c r="G6" s="1563"/>
      <c r="H6" s="1564"/>
      <c r="I6" s="1565"/>
      <c r="J6" s="1566"/>
      <c r="K6" s="716"/>
      <c r="L6" s="716"/>
      <c r="M6" s="716"/>
      <c r="N6" s="948"/>
      <c r="O6" s="949"/>
      <c r="P6" s="948"/>
      <c r="Q6" s="1546"/>
      <c r="R6" s="949"/>
      <c r="S6" s="1547"/>
      <c r="T6" s="1547"/>
      <c r="U6" s="1548"/>
      <c r="W6" s="1562" t="s">
        <v>825</v>
      </c>
      <c r="X6" s="1563"/>
      <c r="Y6" s="1563"/>
      <c r="Z6" s="1563"/>
      <c r="AA6" s="1563"/>
      <c r="AB6" s="1563"/>
      <c r="AC6" s="1563"/>
      <c r="AD6" s="1564"/>
      <c r="AE6" s="1565"/>
      <c r="AF6" s="1566"/>
      <c r="AG6" s="716"/>
      <c r="AH6" s="716"/>
      <c r="AI6" s="716"/>
      <c r="AJ6" s="948"/>
      <c r="AK6" s="949"/>
      <c r="AL6" s="948"/>
      <c r="AM6" s="1546"/>
      <c r="AN6" s="949"/>
      <c r="AO6" s="1547"/>
      <c r="AP6" s="1547"/>
      <c r="AQ6" s="1548"/>
    </row>
    <row r="7" spans="1:43" ht="18.75" customHeight="1" x14ac:dyDescent="0.4">
      <c r="A7" s="1559" t="s">
        <v>357</v>
      </c>
      <c r="B7" s="1560"/>
      <c r="C7" s="1560"/>
      <c r="D7" s="1560"/>
      <c r="E7" s="1560"/>
      <c r="F7" s="1560"/>
      <c r="G7" s="1560"/>
      <c r="H7" s="1561"/>
      <c r="I7" s="1544"/>
      <c r="J7" s="1545"/>
      <c r="K7" s="716"/>
      <c r="L7" s="716"/>
      <c r="M7" s="716"/>
      <c r="N7" s="948"/>
      <c r="O7" s="949"/>
      <c r="P7" s="948"/>
      <c r="Q7" s="1546"/>
      <c r="R7" s="949"/>
      <c r="S7" s="1547"/>
      <c r="T7" s="1547"/>
      <c r="U7" s="1548"/>
      <c r="W7" s="1559" t="s">
        <v>346</v>
      </c>
      <c r="X7" s="1560"/>
      <c r="Y7" s="1560"/>
      <c r="Z7" s="1560"/>
      <c r="AA7" s="1560"/>
      <c r="AB7" s="1560"/>
      <c r="AC7" s="1560"/>
      <c r="AD7" s="1561"/>
      <c r="AE7" s="1544"/>
      <c r="AF7" s="1545"/>
      <c r="AG7" s="716"/>
      <c r="AH7" s="716"/>
      <c r="AI7" s="716"/>
      <c r="AJ7" s="948"/>
      <c r="AK7" s="949"/>
      <c r="AL7" s="948"/>
      <c r="AM7" s="1546"/>
      <c r="AN7" s="949"/>
      <c r="AO7" s="1547"/>
      <c r="AP7" s="1547"/>
      <c r="AQ7" s="1548"/>
    </row>
    <row r="8" spans="1:43" ht="18.75" customHeight="1" x14ac:dyDescent="0.4">
      <c r="A8" s="1559" t="s">
        <v>345</v>
      </c>
      <c r="B8" s="1560"/>
      <c r="C8" s="1560"/>
      <c r="D8" s="1560"/>
      <c r="E8" s="1560"/>
      <c r="F8" s="1560"/>
      <c r="G8" s="1560"/>
      <c r="H8" s="1561"/>
      <c r="I8" s="1544"/>
      <c r="J8" s="1545"/>
      <c r="K8" s="716"/>
      <c r="L8" s="716"/>
      <c r="M8" s="716"/>
      <c r="N8" s="948"/>
      <c r="O8" s="949"/>
      <c r="P8" s="948"/>
      <c r="Q8" s="1546"/>
      <c r="R8" s="949"/>
      <c r="S8" s="1547"/>
      <c r="T8" s="1547"/>
      <c r="U8" s="1548"/>
      <c r="W8" s="1559" t="s">
        <v>345</v>
      </c>
      <c r="X8" s="1560"/>
      <c r="Y8" s="1560"/>
      <c r="Z8" s="1560"/>
      <c r="AA8" s="1560"/>
      <c r="AB8" s="1560"/>
      <c r="AC8" s="1560"/>
      <c r="AD8" s="1561"/>
      <c r="AE8" s="1544"/>
      <c r="AF8" s="1545"/>
      <c r="AG8" s="716"/>
      <c r="AH8" s="716"/>
      <c r="AI8" s="716"/>
      <c r="AJ8" s="948"/>
      <c r="AK8" s="949"/>
      <c r="AL8" s="948"/>
      <c r="AM8" s="1546"/>
      <c r="AN8" s="949"/>
      <c r="AO8" s="1547"/>
      <c r="AP8" s="1547"/>
      <c r="AQ8" s="1548"/>
    </row>
    <row r="9" spans="1:43" ht="18.75" customHeight="1" x14ac:dyDescent="0.4">
      <c r="A9" s="1559" t="s">
        <v>344</v>
      </c>
      <c r="B9" s="1560"/>
      <c r="C9" s="1560"/>
      <c r="D9" s="1560"/>
      <c r="E9" s="1560"/>
      <c r="F9" s="1560"/>
      <c r="G9" s="1560"/>
      <c r="H9" s="1561"/>
      <c r="I9" s="1544"/>
      <c r="J9" s="1545"/>
      <c r="K9" s="716"/>
      <c r="L9" s="716"/>
      <c r="M9" s="716"/>
      <c r="N9" s="948"/>
      <c r="O9" s="949"/>
      <c r="P9" s="948"/>
      <c r="Q9" s="1546"/>
      <c r="R9" s="949"/>
      <c r="S9" s="1547"/>
      <c r="T9" s="1547"/>
      <c r="U9" s="1548"/>
      <c r="W9" s="1559" t="s">
        <v>344</v>
      </c>
      <c r="X9" s="1560"/>
      <c r="Y9" s="1560"/>
      <c r="Z9" s="1560"/>
      <c r="AA9" s="1560"/>
      <c r="AB9" s="1560"/>
      <c r="AC9" s="1560"/>
      <c r="AD9" s="1561"/>
      <c r="AE9" s="1544"/>
      <c r="AF9" s="1545"/>
      <c r="AG9" s="716"/>
      <c r="AH9" s="716"/>
      <c r="AI9" s="716"/>
      <c r="AJ9" s="948"/>
      <c r="AK9" s="949"/>
      <c r="AL9" s="948"/>
      <c r="AM9" s="1546"/>
      <c r="AN9" s="949"/>
      <c r="AO9" s="1547"/>
      <c r="AP9" s="1547"/>
      <c r="AQ9" s="1548"/>
    </row>
    <row r="10" spans="1:43" ht="18.75" customHeight="1" x14ac:dyDescent="0.4">
      <c r="A10" s="1559" t="s">
        <v>343</v>
      </c>
      <c r="B10" s="1560"/>
      <c r="C10" s="1560"/>
      <c r="D10" s="1560"/>
      <c r="E10" s="1560"/>
      <c r="F10" s="1560"/>
      <c r="G10" s="1560"/>
      <c r="H10" s="1561"/>
      <c r="I10" s="1544"/>
      <c r="J10" s="1545"/>
      <c r="K10" s="716"/>
      <c r="L10" s="716"/>
      <c r="M10" s="716"/>
      <c r="N10" s="948"/>
      <c r="O10" s="949"/>
      <c r="P10" s="948"/>
      <c r="Q10" s="1546"/>
      <c r="R10" s="949"/>
      <c r="S10" s="1547"/>
      <c r="T10" s="1547"/>
      <c r="U10" s="1548"/>
      <c r="W10" s="1559" t="s">
        <v>343</v>
      </c>
      <c r="X10" s="1560"/>
      <c r="Y10" s="1560"/>
      <c r="Z10" s="1560"/>
      <c r="AA10" s="1560"/>
      <c r="AB10" s="1560"/>
      <c r="AC10" s="1560"/>
      <c r="AD10" s="1561"/>
      <c r="AE10" s="1544"/>
      <c r="AF10" s="1545"/>
      <c r="AG10" s="716"/>
      <c r="AH10" s="716"/>
      <c r="AI10" s="716"/>
      <c r="AJ10" s="948"/>
      <c r="AK10" s="949"/>
      <c r="AL10" s="948"/>
      <c r="AM10" s="1546"/>
      <c r="AN10" s="949"/>
      <c r="AO10" s="1547"/>
      <c r="AP10" s="1547"/>
      <c r="AQ10" s="1548"/>
    </row>
    <row r="11" spans="1:43" ht="18.75" customHeight="1" x14ac:dyDescent="0.4">
      <c r="A11" s="1559" t="s">
        <v>342</v>
      </c>
      <c r="B11" s="1560"/>
      <c r="C11" s="1560"/>
      <c r="D11" s="1560"/>
      <c r="E11" s="1560"/>
      <c r="F11" s="1560"/>
      <c r="G11" s="1560"/>
      <c r="H11" s="1561"/>
      <c r="I11" s="1544"/>
      <c r="J11" s="1545"/>
      <c r="K11" s="716"/>
      <c r="L11" s="716"/>
      <c r="M11" s="716"/>
      <c r="N11" s="948"/>
      <c r="O11" s="949"/>
      <c r="P11" s="948"/>
      <c r="Q11" s="1546"/>
      <c r="R11" s="949"/>
      <c r="S11" s="1547"/>
      <c r="T11" s="1547"/>
      <c r="U11" s="1548"/>
      <c r="W11" s="1559" t="s">
        <v>342</v>
      </c>
      <c r="X11" s="1560"/>
      <c r="Y11" s="1560"/>
      <c r="Z11" s="1560"/>
      <c r="AA11" s="1560"/>
      <c r="AB11" s="1560"/>
      <c r="AC11" s="1560"/>
      <c r="AD11" s="1561"/>
      <c r="AE11" s="1544"/>
      <c r="AF11" s="1545"/>
      <c r="AG11" s="716"/>
      <c r="AH11" s="716"/>
      <c r="AI11" s="716"/>
      <c r="AJ11" s="948"/>
      <c r="AK11" s="949"/>
      <c r="AL11" s="948"/>
      <c r="AM11" s="1546"/>
      <c r="AN11" s="949"/>
      <c r="AO11" s="1547"/>
      <c r="AP11" s="1547"/>
      <c r="AQ11" s="1548"/>
    </row>
    <row r="12" spans="1:43" ht="18.75" customHeight="1" x14ac:dyDescent="0.4">
      <c r="A12" s="1559" t="s">
        <v>826</v>
      </c>
      <c r="B12" s="1560"/>
      <c r="C12" s="1560"/>
      <c r="D12" s="1560"/>
      <c r="E12" s="1560"/>
      <c r="F12" s="1560"/>
      <c r="G12" s="1560"/>
      <c r="H12" s="1561"/>
      <c r="I12" s="1544"/>
      <c r="J12" s="1545"/>
      <c r="K12" s="716"/>
      <c r="L12" s="716"/>
      <c r="M12" s="716"/>
      <c r="N12" s="948"/>
      <c r="O12" s="949"/>
      <c r="P12" s="948"/>
      <c r="Q12" s="1546"/>
      <c r="R12" s="949"/>
      <c r="S12" s="1547"/>
      <c r="T12" s="1547"/>
      <c r="U12" s="1548"/>
      <c r="W12" s="1559" t="s">
        <v>826</v>
      </c>
      <c r="X12" s="1560"/>
      <c r="Y12" s="1560"/>
      <c r="Z12" s="1560"/>
      <c r="AA12" s="1560"/>
      <c r="AB12" s="1560"/>
      <c r="AC12" s="1560"/>
      <c r="AD12" s="1561"/>
      <c r="AE12" s="1544"/>
      <c r="AF12" s="1545"/>
      <c r="AG12" s="716"/>
      <c r="AH12" s="716"/>
      <c r="AI12" s="716"/>
      <c r="AJ12" s="948"/>
      <c r="AK12" s="949"/>
      <c r="AL12" s="948"/>
      <c r="AM12" s="1546"/>
      <c r="AN12" s="949"/>
      <c r="AO12" s="1547"/>
      <c r="AP12" s="1547"/>
      <c r="AQ12" s="1548"/>
    </row>
    <row r="13" spans="1:43" ht="18.75" customHeight="1" x14ac:dyDescent="0.4">
      <c r="A13" s="1559" t="s">
        <v>341</v>
      </c>
      <c r="B13" s="1560"/>
      <c r="C13" s="1560"/>
      <c r="D13" s="1560"/>
      <c r="E13" s="1560"/>
      <c r="F13" s="1560"/>
      <c r="G13" s="1560"/>
      <c r="H13" s="1561"/>
      <c r="I13" s="1544"/>
      <c r="J13" s="1545"/>
      <c r="K13" s="716"/>
      <c r="L13" s="716"/>
      <c r="M13" s="716"/>
      <c r="N13" s="948"/>
      <c r="O13" s="949"/>
      <c r="P13" s="948"/>
      <c r="Q13" s="1546"/>
      <c r="R13" s="949"/>
      <c r="S13" s="1547"/>
      <c r="T13" s="1547"/>
      <c r="U13" s="1548"/>
      <c r="W13" s="1559" t="s">
        <v>356</v>
      </c>
      <c r="X13" s="1560"/>
      <c r="Y13" s="1560"/>
      <c r="Z13" s="1560"/>
      <c r="AA13" s="1560"/>
      <c r="AB13" s="1560"/>
      <c r="AC13" s="1560"/>
      <c r="AD13" s="1561"/>
      <c r="AE13" s="1544"/>
      <c r="AF13" s="1545"/>
      <c r="AG13" s="716"/>
      <c r="AH13" s="716"/>
      <c r="AI13" s="716"/>
      <c r="AJ13" s="948"/>
      <c r="AK13" s="949"/>
      <c r="AL13" s="948"/>
      <c r="AM13" s="1546"/>
      <c r="AN13" s="949"/>
      <c r="AO13" s="1547"/>
      <c r="AP13" s="1547"/>
      <c r="AQ13" s="1548"/>
    </row>
    <row r="14" spans="1:43" ht="18.75" customHeight="1" x14ac:dyDescent="0.4">
      <c r="A14" s="1559" t="s">
        <v>827</v>
      </c>
      <c r="B14" s="1560"/>
      <c r="C14" s="1560"/>
      <c r="D14" s="1560"/>
      <c r="E14" s="1560"/>
      <c r="F14" s="1560"/>
      <c r="G14" s="1560"/>
      <c r="H14" s="1561"/>
      <c r="I14" s="1544"/>
      <c r="J14" s="1545"/>
      <c r="K14" s="716"/>
      <c r="L14" s="716"/>
      <c r="M14" s="716"/>
      <c r="N14" s="948"/>
      <c r="O14" s="949"/>
      <c r="P14" s="948"/>
      <c r="Q14" s="1546"/>
      <c r="R14" s="949"/>
      <c r="S14" s="1547"/>
      <c r="T14" s="1547"/>
      <c r="U14" s="1548"/>
      <c r="W14" s="1559" t="s">
        <v>828</v>
      </c>
      <c r="X14" s="1560"/>
      <c r="Y14" s="1560"/>
      <c r="Z14" s="1560"/>
      <c r="AA14" s="1560"/>
      <c r="AB14" s="1560"/>
      <c r="AC14" s="1560"/>
      <c r="AD14" s="1561"/>
      <c r="AE14" s="1544"/>
      <c r="AF14" s="1545"/>
      <c r="AG14" s="716"/>
      <c r="AH14" s="716"/>
      <c r="AI14" s="716"/>
      <c r="AJ14" s="948"/>
      <c r="AK14" s="949"/>
      <c r="AL14" s="948"/>
      <c r="AM14" s="1546"/>
      <c r="AN14" s="949"/>
      <c r="AO14" s="1547"/>
      <c r="AP14" s="1547"/>
      <c r="AQ14" s="1548"/>
    </row>
    <row r="15" spans="1:43" ht="18.75" customHeight="1" x14ac:dyDescent="0.4">
      <c r="A15" s="1559" t="s">
        <v>829</v>
      </c>
      <c r="B15" s="1560"/>
      <c r="C15" s="1560"/>
      <c r="D15" s="1560"/>
      <c r="E15" s="1560"/>
      <c r="F15" s="1560"/>
      <c r="G15" s="1560"/>
      <c r="H15" s="1561"/>
      <c r="I15" s="1544"/>
      <c r="J15" s="1545"/>
      <c r="K15" s="716"/>
      <c r="L15" s="716"/>
      <c r="M15" s="716"/>
      <c r="N15" s="948"/>
      <c r="O15" s="949"/>
      <c r="P15" s="948"/>
      <c r="Q15" s="1546"/>
      <c r="R15" s="949"/>
      <c r="S15" s="1547"/>
      <c r="T15" s="1547"/>
      <c r="U15" s="1548"/>
      <c r="W15" s="1559" t="s">
        <v>830</v>
      </c>
      <c r="X15" s="1560"/>
      <c r="Y15" s="1560"/>
      <c r="Z15" s="1560"/>
      <c r="AA15" s="1560"/>
      <c r="AB15" s="1560"/>
      <c r="AC15" s="1560"/>
      <c r="AD15" s="1561"/>
      <c r="AE15" s="1544"/>
      <c r="AF15" s="1545"/>
      <c r="AG15" s="716"/>
      <c r="AH15" s="716"/>
      <c r="AI15" s="716"/>
      <c r="AJ15" s="948"/>
      <c r="AK15" s="949"/>
      <c r="AL15" s="948"/>
      <c r="AM15" s="1546"/>
      <c r="AN15" s="949"/>
      <c r="AO15" s="1547"/>
      <c r="AP15" s="1547"/>
      <c r="AQ15" s="1548"/>
    </row>
    <row r="16" spans="1:43" ht="18.75" customHeight="1" x14ac:dyDescent="0.4">
      <c r="A16" s="1541" t="s">
        <v>831</v>
      </c>
      <c r="B16" s="1542"/>
      <c r="C16" s="1542"/>
      <c r="D16" s="1542"/>
      <c r="E16" s="1542"/>
      <c r="F16" s="1542"/>
      <c r="G16" s="1542"/>
      <c r="H16" s="1543"/>
      <c r="I16" s="1544"/>
      <c r="J16" s="1545"/>
      <c r="K16" s="716"/>
      <c r="L16" s="716"/>
      <c r="M16" s="716"/>
      <c r="N16" s="948"/>
      <c r="O16" s="949"/>
      <c r="P16" s="948"/>
      <c r="Q16" s="1546"/>
      <c r="R16" s="949"/>
      <c r="S16" s="1547"/>
      <c r="T16" s="1547"/>
      <c r="U16" s="1548"/>
      <c r="W16" s="1541" t="s">
        <v>832</v>
      </c>
      <c r="X16" s="1542"/>
      <c r="Y16" s="1542"/>
      <c r="Z16" s="1542"/>
      <c r="AA16" s="1542"/>
      <c r="AB16" s="1542"/>
      <c r="AC16" s="1542"/>
      <c r="AD16" s="1543"/>
      <c r="AE16" s="1544"/>
      <c r="AF16" s="1545"/>
      <c r="AG16" s="716"/>
      <c r="AH16" s="716"/>
      <c r="AI16" s="716"/>
      <c r="AJ16" s="948"/>
      <c r="AK16" s="949"/>
      <c r="AL16" s="948"/>
      <c r="AM16" s="1546"/>
      <c r="AN16" s="949"/>
      <c r="AO16" s="1547"/>
      <c r="AP16" s="1547"/>
      <c r="AQ16" s="1548"/>
    </row>
    <row r="17" spans="1:43" ht="18.75" customHeight="1" x14ac:dyDescent="0.4">
      <c r="A17" s="1559" t="s">
        <v>833</v>
      </c>
      <c r="B17" s="1560"/>
      <c r="C17" s="1560"/>
      <c r="D17" s="1560"/>
      <c r="E17" s="1560"/>
      <c r="F17" s="1560"/>
      <c r="G17" s="1560"/>
      <c r="H17" s="1561"/>
      <c r="I17" s="1544"/>
      <c r="J17" s="1545"/>
      <c r="K17" s="716"/>
      <c r="L17" s="716"/>
      <c r="M17" s="716"/>
      <c r="N17" s="948"/>
      <c r="O17" s="949"/>
      <c r="P17" s="948"/>
      <c r="Q17" s="1546"/>
      <c r="R17" s="949"/>
      <c r="S17" s="1547"/>
      <c r="T17" s="1547"/>
      <c r="U17" s="1548"/>
      <c r="W17" s="1559" t="s">
        <v>834</v>
      </c>
      <c r="X17" s="1560"/>
      <c r="Y17" s="1560"/>
      <c r="Z17" s="1560"/>
      <c r="AA17" s="1560"/>
      <c r="AB17" s="1560"/>
      <c r="AC17" s="1560"/>
      <c r="AD17" s="1561"/>
      <c r="AE17" s="1544"/>
      <c r="AF17" s="1545"/>
      <c r="AG17" s="716"/>
      <c r="AH17" s="716"/>
      <c r="AI17" s="716"/>
      <c r="AJ17" s="948"/>
      <c r="AK17" s="949"/>
      <c r="AL17" s="948"/>
      <c r="AM17" s="1546"/>
      <c r="AN17" s="949"/>
      <c r="AO17" s="1547"/>
      <c r="AP17" s="1547"/>
      <c r="AQ17" s="1548"/>
    </row>
    <row r="18" spans="1:43" ht="18.75" customHeight="1" x14ac:dyDescent="0.4">
      <c r="A18" s="1541" t="s">
        <v>340</v>
      </c>
      <c r="B18" s="1542"/>
      <c r="C18" s="1542"/>
      <c r="D18" s="1542"/>
      <c r="E18" s="1542"/>
      <c r="F18" s="1542"/>
      <c r="G18" s="1542"/>
      <c r="H18" s="1543"/>
      <c r="I18" s="1544"/>
      <c r="J18" s="1545"/>
      <c r="K18" s="716"/>
      <c r="L18" s="716"/>
      <c r="M18" s="716"/>
      <c r="N18" s="948"/>
      <c r="O18" s="949"/>
      <c r="P18" s="948"/>
      <c r="Q18" s="1546"/>
      <c r="R18" s="949"/>
      <c r="S18" s="1547"/>
      <c r="T18" s="1547"/>
      <c r="U18" s="1548"/>
      <c r="W18" s="1541" t="s">
        <v>355</v>
      </c>
      <c r="X18" s="1542"/>
      <c r="Y18" s="1542"/>
      <c r="Z18" s="1542"/>
      <c r="AA18" s="1542"/>
      <c r="AB18" s="1542"/>
      <c r="AC18" s="1542"/>
      <c r="AD18" s="1543"/>
      <c r="AE18" s="1544"/>
      <c r="AF18" s="1545"/>
      <c r="AG18" s="716"/>
      <c r="AH18" s="716"/>
      <c r="AI18" s="716"/>
      <c r="AJ18" s="948"/>
      <c r="AK18" s="949"/>
      <c r="AL18" s="948"/>
      <c r="AM18" s="1546"/>
      <c r="AN18" s="949"/>
      <c r="AO18" s="1547"/>
      <c r="AP18" s="1547"/>
      <c r="AQ18" s="1548"/>
    </row>
    <row r="19" spans="1:43" ht="18.75" customHeight="1" thickBot="1" x14ac:dyDescent="0.45">
      <c r="A19" s="1549" t="s">
        <v>339</v>
      </c>
      <c r="B19" s="1550"/>
      <c r="C19" s="1550"/>
      <c r="D19" s="1550"/>
      <c r="E19" s="1550"/>
      <c r="F19" s="1550"/>
      <c r="G19" s="1550"/>
      <c r="H19" s="1551"/>
      <c r="I19" s="1552"/>
      <c r="J19" s="1553"/>
      <c r="K19" s="717"/>
      <c r="L19" s="717"/>
      <c r="M19" s="717"/>
      <c r="N19" s="1554"/>
      <c r="O19" s="1555"/>
      <c r="P19" s="1554"/>
      <c r="Q19" s="1556"/>
      <c r="R19" s="1555"/>
      <c r="S19" s="1557"/>
      <c r="T19" s="1557"/>
      <c r="U19" s="1558"/>
      <c r="W19" s="1549" t="s">
        <v>354</v>
      </c>
      <c r="X19" s="1550"/>
      <c r="Y19" s="1550"/>
      <c r="Z19" s="1550"/>
      <c r="AA19" s="1550"/>
      <c r="AB19" s="1550"/>
      <c r="AC19" s="1550"/>
      <c r="AD19" s="1551"/>
      <c r="AE19" s="1552"/>
      <c r="AF19" s="1553"/>
      <c r="AG19" s="717"/>
      <c r="AH19" s="717"/>
      <c r="AI19" s="717"/>
      <c r="AJ19" s="1554"/>
      <c r="AK19" s="1555"/>
      <c r="AL19" s="1554"/>
      <c r="AM19" s="1556"/>
      <c r="AN19" s="1555"/>
      <c r="AO19" s="1557"/>
      <c r="AP19" s="1557"/>
      <c r="AQ19" s="1558"/>
    </row>
    <row r="20" spans="1:43" ht="18.75" customHeight="1" x14ac:dyDescent="0.4">
      <c r="A20" s="130"/>
      <c r="N20" s="130"/>
      <c r="O20" s="130"/>
      <c r="P20" s="130"/>
      <c r="Q20" s="130"/>
      <c r="R20" s="130"/>
      <c r="S20" s="130"/>
      <c r="T20" s="130"/>
      <c r="U20" s="130"/>
    </row>
    <row r="21" spans="1:43" ht="18.75" customHeight="1" thickBot="1" x14ac:dyDescent="0.45">
      <c r="A21" s="39" t="s">
        <v>353</v>
      </c>
    </row>
    <row r="22" spans="1:43" ht="18.75" customHeight="1" x14ac:dyDescent="0.4">
      <c r="A22" s="1567" t="s">
        <v>352</v>
      </c>
      <c r="B22" s="1568"/>
      <c r="C22" s="1568"/>
      <c r="D22" s="1568"/>
      <c r="E22" s="1568"/>
      <c r="F22" s="1568"/>
      <c r="G22" s="1568"/>
      <c r="H22" s="1569"/>
      <c r="I22" s="1573" t="s">
        <v>351</v>
      </c>
      <c r="J22" s="1574"/>
      <c r="K22" s="1577" t="s">
        <v>350</v>
      </c>
      <c r="L22" s="1578"/>
      <c r="M22" s="1579"/>
      <c r="N22" s="1583" t="s">
        <v>349</v>
      </c>
      <c r="O22" s="1584"/>
      <c r="P22" s="1587" t="s">
        <v>348</v>
      </c>
      <c r="Q22" s="1588"/>
      <c r="R22" s="1589"/>
      <c r="S22" s="1593" t="s">
        <v>347</v>
      </c>
      <c r="T22" s="1588"/>
      <c r="U22" s="1594"/>
      <c r="W22" s="130"/>
      <c r="X22" s="130"/>
      <c r="Y22" s="130"/>
      <c r="Z22" s="130"/>
      <c r="AA22" s="130"/>
      <c r="AB22" s="130"/>
      <c r="AC22" s="130"/>
      <c r="AD22" s="130"/>
      <c r="AE22" s="267"/>
      <c r="AF22" s="267"/>
      <c r="AJ22" s="130"/>
      <c r="AL22" s="130"/>
      <c r="AM22" s="130"/>
      <c r="AN22" s="130"/>
      <c r="AO22" s="130"/>
      <c r="AP22" s="130"/>
      <c r="AQ22" s="130"/>
    </row>
    <row r="23" spans="1:43" ht="18.75" customHeight="1" x14ac:dyDescent="0.4">
      <c r="A23" s="1570"/>
      <c r="B23" s="1571"/>
      <c r="C23" s="1571"/>
      <c r="D23" s="1571"/>
      <c r="E23" s="1571"/>
      <c r="F23" s="1571"/>
      <c r="G23" s="1571"/>
      <c r="H23" s="1572"/>
      <c r="I23" s="1575"/>
      <c r="J23" s="1576"/>
      <c r="K23" s="1580"/>
      <c r="L23" s="1581"/>
      <c r="M23" s="1582"/>
      <c r="N23" s="1585"/>
      <c r="O23" s="1586"/>
      <c r="P23" s="1590"/>
      <c r="Q23" s="1591"/>
      <c r="R23" s="1592"/>
      <c r="S23" s="1595"/>
      <c r="T23" s="1591"/>
      <c r="U23" s="1596"/>
      <c r="W23" s="130"/>
      <c r="X23" s="130"/>
      <c r="Y23" s="130"/>
      <c r="Z23" s="130"/>
      <c r="AA23" s="130"/>
      <c r="AB23" s="130"/>
      <c r="AC23" s="130"/>
      <c r="AD23" s="130"/>
      <c r="AE23" s="267"/>
      <c r="AF23" s="267"/>
      <c r="AL23" s="130"/>
      <c r="AM23" s="130"/>
      <c r="AN23" s="130"/>
      <c r="AO23" s="130"/>
      <c r="AP23" s="130"/>
      <c r="AQ23" s="130"/>
    </row>
    <row r="24" spans="1:43" ht="18.75" customHeight="1" x14ac:dyDescent="0.4">
      <c r="A24" s="1562" t="s">
        <v>825</v>
      </c>
      <c r="B24" s="1563"/>
      <c r="C24" s="1563"/>
      <c r="D24" s="1563"/>
      <c r="E24" s="1563"/>
      <c r="F24" s="1563"/>
      <c r="G24" s="1563"/>
      <c r="H24" s="1564"/>
      <c r="I24" s="1565"/>
      <c r="J24" s="1566"/>
      <c r="K24" s="716"/>
      <c r="L24" s="716"/>
      <c r="M24" s="716"/>
      <c r="N24" s="948"/>
      <c r="O24" s="949"/>
      <c r="P24" s="948"/>
      <c r="Q24" s="1546"/>
      <c r="R24" s="949"/>
      <c r="S24" s="1547"/>
      <c r="T24" s="1547"/>
      <c r="U24" s="1548"/>
      <c r="W24" s="268"/>
      <c r="X24" s="268"/>
      <c r="Y24" s="268"/>
      <c r="Z24" s="268"/>
      <c r="AA24" s="268"/>
      <c r="AB24" s="268"/>
      <c r="AC24" s="268"/>
      <c r="AD24" s="268"/>
      <c r="AE24" s="269"/>
      <c r="AF24" s="269"/>
      <c r="AJ24" s="130"/>
      <c r="AK24" s="130"/>
      <c r="AL24" s="130"/>
      <c r="AM24" s="130"/>
      <c r="AN24" s="130"/>
      <c r="AO24" s="269"/>
      <c r="AP24" s="269"/>
      <c r="AQ24" s="269"/>
    </row>
    <row r="25" spans="1:43" ht="18.75" customHeight="1" x14ac:dyDescent="0.4">
      <c r="A25" s="1559" t="s">
        <v>346</v>
      </c>
      <c r="B25" s="1560"/>
      <c r="C25" s="1560"/>
      <c r="D25" s="1560"/>
      <c r="E25" s="1560"/>
      <c r="F25" s="1560"/>
      <c r="G25" s="1560"/>
      <c r="H25" s="1561"/>
      <c r="I25" s="1544"/>
      <c r="J25" s="1545"/>
      <c r="K25" s="716"/>
      <c r="L25" s="716"/>
      <c r="M25" s="716"/>
      <c r="N25" s="948"/>
      <c r="O25" s="949"/>
      <c r="P25" s="948"/>
      <c r="Q25" s="1546"/>
      <c r="R25" s="949"/>
      <c r="S25" s="1547"/>
      <c r="T25" s="1547"/>
      <c r="U25" s="1548"/>
      <c r="W25" s="268"/>
      <c r="X25" s="268"/>
      <c r="Y25" s="268"/>
      <c r="Z25" s="268"/>
      <c r="AA25" s="268"/>
      <c r="AB25" s="268"/>
      <c r="AC25" s="268"/>
      <c r="AD25" s="268"/>
      <c r="AE25" s="269"/>
      <c r="AF25" s="269"/>
      <c r="AJ25" s="130"/>
      <c r="AK25" s="130"/>
      <c r="AL25" s="130"/>
      <c r="AM25" s="130"/>
      <c r="AN25" s="130"/>
      <c r="AO25" s="269"/>
      <c r="AP25" s="269"/>
      <c r="AQ25" s="269"/>
    </row>
    <row r="26" spans="1:43" ht="18.75" customHeight="1" x14ac:dyDescent="0.4">
      <c r="A26" s="1559" t="s">
        <v>345</v>
      </c>
      <c r="B26" s="1560"/>
      <c r="C26" s="1560"/>
      <c r="D26" s="1560"/>
      <c r="E26" s="1560"/>
      <c r="F26" s="1560"/>
      <c r="G26" s="1560"/>
      <c r="H26" s="1561"/>
      <c r="I26" s="1544"/>
      <c r="J26" s="1545"/>
      <c r="K26" s="716"/>
      <c r="L26" s="716"/>
      <c r="M26" s="716"/>
      <c r="N26" s="948"/>
      <c r="O26" s="949"/>
      <c r="P26" s="948"/>
      <c r="Q26" s="1546"/>
      <c r="R26" s="949"/>
      <c r="S26" s="1547"/>
      <c r="T26" s="1547"/>
      <c r="U26" s="1548"/>
      <c r="W26" s="268"/>
      <c r="X26" s="268"/>
      <c r="Y26" s="268"/>
      <c r="Z26" s="268"/>
      <c r="AA26" s="268"/>
      <c r="AB26" s="268"/>
      <c r="AC26" s="268"/>
      <c r="AD26" s="268"/>
      <c r="AE26" s="269"/>
      <c r="AF26" s="269"/>
      <c r="AJ26" s="130"/>
      <c r="AK26" s="130"/>
      <c r="AL26" s="130"/>
      <c r="AM26" s="130"/>
      <c r="AN26" s="130"/>
      <c r="AO26" s="269"/>
      <c r="AP26" s="269"/>
      <c r="AQ26" s="269"/>
    </row>
    <row r="27" spans="1:43" ht="18.75" customHeight="1" x14ac:dyDescent="0.4">
      <c r="A27" s="1559" t="s">
        <v>344</v>
      </c>
      <c r="B27" s="1560"/>
      <c r="C27" s="1560"/>
      <c r="D27" s="1560"/>
      <c r="E27" s="1560"/>
      <c r="F27" s="1560"/>
      <c r="G27" s="1560"/>
      <c r="H27" s="1561"/>
      <c r="I27" s="1544"/>
      <c r="J27" s="1545"/>
      <c r="K27" s="716"/>
      <c r="L27" s="716"/>
      <c r="M27" s="716"/>
      <c r="N27" s="948"/>
      <c r="O27" s="949"/>
      <c r="P27" s="948"/>
      <c r="Q27" s="1546"/>
      <c r="R27" s="949"/>
      <c r="S27" s="1547"/>
      <c r="T27" s="1547"/>
      <c r="U27" s="1548"/>
      <c r="W27" s="268"/>
      <c r="X27" s="268"/>
      <c r="Y27" s="268"/>
      <c r="Z27" s="268"/>
      <c r="AA27" s="268"/>
      <c r="AB27" s="268"/>
      <c r="AC27" s="268"/>
      <c r="AD27" s="268"/>
      <c r="AE27" s="269"/>
      <c r="AF27" s="269"/>
      <c r="AJ27" s="130"/>
      <c r="AK27" s="130"/>
      <c r="AL27" s="130"/>
      <c r="AM27" s="130"/>
      <c r="AN27" s="130"/>
      <c r="AO27" s="269"/>
      <c r="AP27" s="269"/>
      <c r="AQ27" s="269"/>
    </row>
    <row r="28" spans="1:43" ht="18.75" customHeight="1" x14ac:dyDescent="0.4">
      <c r="A28" s="1559" t="s">
        <v>343</v>
      </c>
      <c r="B28" s="1560"/>
      <c r="C28" s="1560"/>
      <c r="D28" s="1560"/>
      <c r="E28" s="1560"/>
      <c r="F28" s="1560"/>
      <c r="G28" s="1560"/>
      <c r="H28" s="1561"/>
      <c r="I28" s="1544"/>
      <c r="J28" s="1545"/>
      <c r="K28" s="716"/>
      <c r="L28" s="716"/>
      <c r="M28" s="716"/>
      <c r="N28" s="948"/>
      <c r="O28" s="949"/>
      <c r="P28" s="948"/>
      <c r="Q28" s="1546"/>
      <c r="R28" s="949"/>
      <c r="S28" s="1547"/>
      <c r="T28" s="1547"/>
      <c r="U28" s="1548"/>
      <c r="W28" s="268"/>
      <c r="X28" s="268"/>
      <c r="Y28" s="268"/>
      <c r="Z28" s="268"/>
      <c r="AA28" s="268"/>
      <c r="AB28" s="268"/>
      <c r="AC28" s="268"/>
      <c r="AD28" s="268"/>
      <c r="AE28" s="269"/>
      <c r="AF28" s="269"/>
      <c r="AJ28" s="130"/>
      <c r="AK28" s="130"/>
      <c r="AL28" s="130"/>
      <c r="AM28" s="130"/>
      <c r="AN28" s="130"/>
      <c r="AO28" s="269"/>
      <c r="AP28" s="269"/>
      <c r="AQ28" s="269"/>
    </row>
    <row r="29" spans="1:43" ht="18.75" customHeight="1" x14ac:dyDescent="0.4">
      <c r="A29" s="1559" t="s">
        <v>342</v>
      </c>
      <c r="B29" s="1560"/>
      <c r="C29" s="1560"/>
      <c r="D29" s="1560"/>
      <c r="E29" s="1560"/>
      <c r="F29" s="1560"/>
      <c r="G29" s="1560"/>
      <c r="H29" s="1561"/>
      <c r="I29" s="1544"/>
      <c r="J29" s="1545"/>
      <c r="K29" s="716"/>
      <c r="L29" s="716"/>
      <c r="M29" s="716"/>
      <c r="N29" s="948"/>
      <c r="O29" s="949"/>
      <c r="P29" s="948"/>
      <c r="Q29" s="1546"/>
      <c r="R29" s="949"/>
      <c r="S29" s="1547"/>
      <c r="T29" s="1547"/>
      <c r="U29" s="1548"/>
      <c r="W29" s="268"/>
      <c r="X29" s="268"/>
      <c r="Y29" s="268"/>
      <c r="Z29" s="268"/>
      <c r="AA29" s="268"/>
      <c r="AB29" s="268"/>
      <c r="AC29" s="268"/>
      <c r="AD29" s="268"/>
      <c r="AE29" s="269"/>
      <c r="AF29" s="269"/>
      <c r="AJ29" s="130"/>
      <c r="AK29" s="130"/>
      <c r="AL29" s="130"/>
      <c r="AM29" s="130"/>
      <c r="AN29" s="130"/>
      <c r="AO29" s="269"/>
      <c r="AP29" s="269"/>
      <c r="AQ29" s="269"/>
    </row>
    <row r="30" spans="1:43" ht="18.75" customHeight="1" x14ac:dyDescent="0.4">
      <c r="A30" s="1559" t="s">
        <v>826</v>
      </c>
      <c r="B30" s="1560"/>
      <c r="C30" s="1560"/>
      <c r="D30" s="1560"/>
      <c r="E30" s="1560"/>
      <c r="F30" s="1560"/>
      <c r="G30" s="1560"/>
      <c r="H30" s="1561"/>
      <c r="I30" s="1544"/>
      <c r="J30" s="1545"/>
      <c r="K30" s="716"/>
      <c r="L30" s="716"/>
      <c r="M30" s="716"/>
      <c r="N30" s="948"/>
      <c r="O30" s="949"/>
      <c r="P30" s="948"/>
      <c r="Q30" s="1546"/>
      <c r="R30" s="949"/>
      <c r="S30" s="1547"/>
      <c r="T30" s="1547"/>
      <c r="U30" s="1548"/>
      <c r="W30" s="268"/>
      <c r="X30" s="268"/>
      <c r="Y30" s="268"/>
      <c r="Z30" s="268"/>
      <c r="AA30" s="268"/>
      <c r="AB30" s="268"/>
      <c r="AC30" s="268"/>
      <c r="AD30" s="268"/>
      <c r="AE30" s="269"/>
      <c r="AF30" s="269"/>
      <c r="AJ30" s="130"/>
      <c r="AK30" s="130"/>
      <c r="AL30" s="130"/>
      <c r="AM30" s="130"/>
      <c r="AN30" s="130"/>
      <c r="AO30" s="269"/>
      <c r="AP30" s="269"/>
      <c r="AQ30" s="269"/>
    </row>
    <row r="31" spans="1:43" ht="18.75" customHeight="1" x14ac:dyDescent="0.4">
      <c r="A31" s="1559" t="s">
        <v>341</v>
      </c>
      <c r="B31" s="1560"/>
      <c r="C31" s="1560"/>
      <c r="D31" s="1560"/>
      <c r="E31" s="1560"/>
      <c r="F31" s="1560"/>
      <c r="G31" s="1560"/>
      <c r="H31" s="1561"/>
      <c r="I31" s="1544"/>
      <c r="J31" s="1545"/>
      <c r="K31" s="716"/>
      <c r="L31" s="716"/>
      <c r="M31" s="716"/>
      <c r="N31" s="948"/>
      <c r="O31" s="949"/>
      <c r="P31" s="948"/>
      <c r="Q31" s="1546"/>
      <c r="R31" s="949"/>
      <c r="S31" s="1547"/>
      <c r="T31" s="1547"/>
      <c r="U31" s="1548"/>
      <c r="W31" s="268"/>
      <c r="X31" s="268"/>
      <c r="Y31" s="268"/>
      <c r="Z31" s="268"/>
      <c r="AA31" s="268"/>
      <c r="AB31" s="268"/>
      <c r="AC31" s="268"/>
      <c r="AD31" s="268"/>
      <c r="AE31" s="269"/>
      <c r="AF31" s="269"/>
      <c r="AJ31" s="130"/>
      <c r="AK31" s="130"/>
      <c r="AL31" s="130"/>
      <c r="AM31" s="130"/>
      <c r="AN31" s="130"/>
      <c r="AO31" s="269"/>
      <c r="AP31" s="269"/>
      <c r="AQ31" s="269"/>
    </row>
    <row r="32" spans="1:43" ht="18.75" customHeight="1" x14ac:dyDescent="0.4">
      <c r="A32" s="1559" t="s">
        <v>827</v>
      </c>
      <c r="B32" s="1560"/>
      <c r="C32" s="1560"/>
      <c r="D32" s="1560"/>
      <c r="E32" s="1560"/>
      <c r="F32" s="1560"/>
      <c r="G32" s="1560"/>
      <c r="H32" s="1561"/>
      <c r="I32" s="1544"/>
      <c r="J32" s="1545"/>
      <c r="K32" s="716"/>
      <c r="L32" s="716"/>
      <c r="M32" s="716"/>
      <c r="N32" s="948"/>
      <c r="O32" s="949"/>
      <c r="P32" s="948"/>
      <c r="Q32" s="1546"/>
      <c r="R32" s="949"/>
      <c r="S32" s="1547"/>
      <c r="T32" s="1547"/>
      <c r="U32" s="1548"/>
      <c r="W32" s="268"/>
      <c r="X32" s="268"/>
      <c r="Y32" s="268"/>
      <c r="Z32" s="268"/>
      <c r="AA32" s="268"/>
      <c r="AB32" s="268"/>
      <c r="AC32" s="268"/>
      <c r="AD32" s="268"/>
      <c r="AE32" s="269"/>
      <c r="AF32" s="269"/>
      <c r="AJ32" s="130"/>
      <c r="AK32" s="130"/>
      <c r="AL32" s="130"/>
      <c r="AM32" s="130"/>
      <c r="AN32" s="130"/>
      <c r="AO32" s="269"/>
      <c r="AP32" s="269"/>
      <c r="AQ32" s="269"/>
    </row>
    <row r="33" spans="1:43" ht="18.75" customHeight="1" x14ac:dyDescent="0.4">
      <c r="A33" s="1559" t="s">
        <v>829</v>
      </c>
      <c r="B33" s="1560"/>
      <c r="C33" s="1560"/>
      <c r="D33" s="1560"/>
      <c r="E33" s="1560"/>
      <c r="F33" s="1560"/>
      <c r="G33" s="1560"/>
      <c r="H33" s="1561"/>
      <c r="I33" s="1544"/>
      <c r="J33" s="1545"/>
      <c r="K33" s="716"/>
      <c r="L33" s="716"/>
      <c r="M33" s="716"/>
      <c r="N33" s="948"/>
      <c r="O33" s="949"/>
      <c r="P33" s="948"/>
      <c r="Q33" s="1546"/>
      <c r="R33" s="949"/>
      <c r="S33" s="1547"/>
      <c r="T33" s="1547"/>
      <c r="U33" s="1548"/>
      <c r="W33" s="268"/>
      <c r="X33" s="268"/>
      <c r="Y33" s="268"/>
      <c r="Z33" s="268"/>
      <c r="AA33" s="268"/>
      <c r="AB33" s="268"/>
      <c r="AC33" s="268"/>
      <c r="AD33" s="268"/>
      <c r="AE33" s="269"/>
      <c r="AF33" s="269"/>
      <c r="AJ33" s="130"/>
      <c r="AK33" s="130"/>
      <c r="AL33" s="130"/>
      <c r="AM33" s="130"/>
      <c r="AN33" s="130"/>
      <c r="AO33" s="269"/>
      <c r="AP33" s="269"/>
      <c r="AQ33" s="269"/>
    </row>
    <row r="34" spans="1:43" ht="18.75" customHeight="1" x14ac:dyDescent="0.4">
      <c r="A34" s="1541" t="s">
        <v>831</v>
      </c>
      <c r="B34" s="1542"/>
      <c r="C34" s="1542"/>
      <c r="D34" s="1542"/>
      <c r="E34" s="1542"/>
      <c r="F34" s="1542"/>
      <c r="G34" s="1542"/>
      <c r="H34" s="1543"/>
      <c r="I34" s="1544"/>
      <c r="J34" s="1545"/>
      <c r="K34" s="716"/>
      <c r="L34" s="716"/>
      <c r="M34" s="716"/>
      <c r="N34" s="948"/>
      <c r="O34" s="949"/>
      <c r="P34" s="948"/>
      <c r="Q34" s="1546"/>
      <c r="R34" s="949"/>
      <c r="S34" s="1547"/>
      <c r="T34" s="1547"/>
      <c r="U34" s="1548"/>
      <c r="W34" s="268"/>
      <c r="X34" s="268"/>
      <c r="Y34" s="268"/>
      <c r="Z34" s="268"/>
      <c r="AA34" s="268"/>
      <c r="AB34" s="268"/>
      <c r="AC34" s="268"/>
      <c r="AD34" s="268"/>
      <c r="AE34" s="269"/>
      <c r="AF34" s="269"/>
      <c r="AJ34" s="130"/>
      <c r="AK34" s="130"/>
      <c r="AL34" s="130"/>
      <c r="AM34" s="130"/>
      <c r="AN34" s="130"/>
      <c r="AO34" s="269"/>
      <c r="AP34" s="269"/>
      <c r="AQ34" s="269"/>
    </row>
    <row r="35" spans="1:43" ht="18.75" customHeight="1" x14ac:dyDescent="0.4">
      <c r="A35" s="1559" t="s">
        <v>833</v>
      </c>
      <c r="B35" s="1560"/>
      <c r="C35" s="1560"/>
      <c r="D35" s="1560"/>
      <c r="E35" s="1560"/>
      <c r="F35" s="1560"/>
      <c r="G35" s="1560"/>
      <c r="H35" s="1561"/>
      <c r="I35" s="1544"/>
      <c r="J35" s="1545"/>
      <c r="K35" s="716"/>
      <c r="L35" s="716"/>
      <c r="M35" s="716"/>
      <c r="N35" s="948"/>
      <c r="O35" s="949"/>
      <c r="P35" s="948"/>
      <c r="Q35" s="1546"/>
      <c r="R35" s="949"/>
      <c r="S35" s="1547"/>
      <c r="T35" s="1547"/>
      <c r="U35" s="1548"/>
      <c r="W35" s="268"/>
      <c r="X35" s="268"/>
      <c r="Y35" s="268"/>
      <c r="Z35" s="268"/>
      <c r="AA35" s="268"/>
      <c r="AB35" s="268"/>
      <c r="AC35" s="268"/>
      <c r="AD35" s="268"/>
      <c r="AE35" s="269"/>
      <c r="AF35" s="269"/>
      <c r="AJ35" s="130"/>
      <c r="AK35" s="130"/>
      <c r="AL35" s="130"/>
      <c r="AM35" s="130"/>
      <c r="AN35" s="130"/>
      <c r="AO35" s="269"/>
      <c r="AP35" s="269"/>
      <c r="AQ35" s="269"/>
    </row>
    <row r="36" spans="1:43" ht="18.75" customHeight="1" x14ac:dyDescent="0.4">
      <c r="A36" s="1541" t="s">
        <v>340</v>
      </c>
      <c r="B36" s="1542"/>
      <c r="C36" s="1542"/>
      <c r="D36" s="1542"/>
      <c r="E36" s="1542"/>
      <c r="F36" s="1542"/>
      <c r="G36" s="1542"/>
      <c r="H36" s="1543"/>
      <c r="I36" s="1544"/>
      <c r="J36" s="1545"/>
      <c r="K36" s="716"/>
      <c r="L36" s="716"/>
      <c r="M36" s="716"/>
      <c r="N36" s="948"/>
      <c r="O36" s="949"/>
      <c r="P36" s="948"/>
      <c r="Q36" s="1546"/>
      <c r="R36" s="949"/>
      <c r="S36" s="1547"/>
      <c r="T36" s="1547"/>
      <c r="U36" s="1548"/>
      <c r="W36" s="268"/>
      <c r="X36" s="268"/>
      <c r="Y36" s="268"/>
      <c r="Z36" s="268"/>
      <c r="AA36" s="268"/>
      <c r="AB36" s="268"/>
      <c r="AC36" s="268"/>
      <c r="AD36" s="268"/>
      <c r="AE36" s="269"/>
      <c r="AF36" s="269"/>
      <c r="AJ36" s="130"/>
      <c r="AK36" s="130"/>
      <c r="AL36" s="130"/>
      <c r="AM36" s="130"/>
      <c r="AN36" s="130"/>
      <c r="AO36" s="269"/>
      <c r="AP36" s="269"/>
      <c r="AQ36" s="269"/>
    </row>
    <row r="37" spans="1:43" ht="18.75" customHeight="1" thickBot="1" x14ac:dyDescent="0.45">
      <c r="A37" s="1549" t="s">
        <v>339</v>
      </c>
      <c r="B37" s="1550"/>
      <c r="C37" s="1550"/>
      <c r="D37" s="1550"/>
      <c r="E37" s="1550"/>
      <c r="F37" s="1550"/>
      <c r="G37" s="1550"/>
      <c r="H37" s="1551"/>
      <c r="I37" s="1552"/>
      <c r="J37" s="1553"/>
      <c r="K37" s="717"/>
      <c r="L37" s="717"/>
      <c r="M37" s="717"/>
      <c r="N37" s="1554"/>
      <c r="O37" s="1555"/>
      <c r="P37" s="1554"/>
      <c r="Q37" s="1556"/>
      <c r="R37" s="1555"/>
      <c r="S37" s="1557"/>
      <c r="T37" s="1557"/>
      <c r="U37" s="1558"/>
      <c r="W37" s="130"/>
      <c r="X37" s="130"/>
      <c r="Y37" s="130"/>
      <c r="Z37" s="130"/>
      <c r="AA37" s="130"/>
      <c r="AB37" s="130"/>
      <c r="AC37" s="130"/>
      <c r="AD37" s="130"/>
      <c r="AE37" s="269"/>
      <c r="AF37" s="269"/>
      <c r="AJ37" s="130"/>
      <c r="AK37" s="130"/>
      <c r="AL37" s="130"/>
      <c r="AM37" s="130"/>
      <c r="AN37" s="130"/>
      <c r="AO37" s="269"/>
      <c r="AP37" s="269"/>
      <c r="AQ37" s="269"/>
    </row>
    <row r="38" spans="1:43" ht="18.75" customHeight="1" x14ac:dyDescent="0.4">
      <c r="A38" s="130"/>
      <c r="B38" s="130"/>
      <c r="C38" s="130"/>
      <c r="D38" s="130"/>
      <c r="E38" s="130"/>
      <c r="F38" s="130"/>
    </row>
    <row r="39" spans="1:43" ht="18.75" customHeight="1" thickBot="1" x14ac:dyDescent="0.45">
      <c r="A39" s="39" t="s">
        <v>338</v>
      </c>
      <c r="D39" s="130"/>
      <c r="E39" s="130"/>
      <c r="F39" s="130"/>
      <c r="W39" s="39" t="s">
        <v>337</v>
      </c>
    </row>
    <row r="40" spans="1:43" ht="18.75" customHeight="1" thickBot="1" x14ac:dyDescent="0.45">
      <c r="A40" s="39" t="s">
        <v>336</v>
      </c>
      <c r="B40" s="130"/>
      <c r="C40" s="130"/>
      <c r="D40" s="130"/>
      <c r="E40" s="130"/>
      <c r="F40" s="130"/>
      <c r="G40" s="130"/>
      <c r="W40" s="693" t="s">
        <v>335</v>
      </c>
      <c r="X40" s="694"/>
      <c r="Y40" s="694"/>
      <c r="Z40" s="694"/>
      <c r="AA40" s="694"/>
      <c r="AB40" s="694"/>
      <c r="AC40" s="694"/>
      <c r="AD40" s="695"/>
      <c r="AE40" s="270"/>
      <c r="AF40" s="270"/>
      <c r="AG40" s="271" t="s">
        <v>195</v>
      </c>
      <c r="AH40" s="1540"/>
      <c r="AI40" s="1540"/>
      <c r="AJ40" s="1540"/>
      <c r="AK40" s="1540"/>
      <c r="AL40" s="1540"/>
      <c r="AM40" s="272" t="s">
        <v>194</v>
      </c>
      <c r="AN40" s="272"/>
      <c r="AO40" s="273"/>
      <c r="AP40" s="274" t="s">
        <v>193</v>
      </c>
      <c r="AQ40" s="275"/>
    </row>
    <row r="41" spans="1:43" ht="18.75" customHeight="1" thickBot="1" x14ac:dyDescent="0.45">
      <c r="A41" s="1525" t="s">
        <v>334</v>
      </c>
      <c r="B41" s="1526"/>
      <c r="C41" s="1526"/>
      <c r="D41" s="1526"/>
      <c r="E41" s="1526"/>
      <c r="F41" s="1526"/>
      <c r="G41" s="1526"/>
      <c r="H41" s="1527"/>
      <c r="I41" s="1528"/>
      <c r="J41" s="1528"/>
      <c r="K41" s="1528"/>
      <c r="L41" s="1528"/>
      <c r="M41" s="1528"/>
      <c r="N41" s="1528"/>
      <c r="O41" s="1528"/>
      <c r="P41" s="1528"/>
      <c r="Q41" s="1528"/>
      <c r="R41" s="1528"/>
      <c r="S41" s="1528"/>
      <c r="T41" s="1528"/>
      <c r="U41" s="1529"/>
      <c r="W41" s="1530" t="s">
        <v>333</v>
      </c>
      <c r="X41" s="1531"/>
      <c r="Y41" s="1531"/>
      <c r="Z41" s="1531"/>
      <c r="AA41" s="1531"/>
      <c r="AB41" s="1531"/>
      <c r="AC41" s="1531"/>
      <c r="AD41" s="1532"/>
      <c r="AE41" s="1533"/>
      <c r="AF41" s="1533"/>
      <c r="AG41" s="1533"/>
      <c r="AH41" s="1533"/>
      <c r="AI41" s="1533"/>
      <c r="AJ41" s="1533"/>
      <c r="AK41" s="1533"/>
      <c r="AL41" s="1533"/>
      <c r="AM41" s="1533"/>
      <c r="AN41" s="1533"/>
      <c r="AO41" s="1533"/>
      <c r="AP41" s="1533"/>
      <c r="AQ41" s="1534"/>
    </row>
    <row r="42" spans="1:43" ht="18.75" customHeight="1" x14ac:dyDescent="0.4">
      <c r="A42" s="276"/>
      <c r="B42" s="277"/>
      <c r="C42" s="277"/>
      <c r="D42" s="277"/>
      <c r="E42" s="278"/>
      <c r="F42" s="278"/>
      <c r="G42" s="278"/>
      <c r="AL42" s="276"/>
      <c r="AM42" s="276"/>
      <c r="AN42" s="130"/>
      <c r="AO42" s="130"/>
      <c r="AP42" s="130"/>
      <c r="AQ42" s="130"/>
    </row>
    <row r="43" spans="1:43" ht="18.75" customHeight="1" thickBot="1" x14ac:dyDescent="0.45">
      <c r="A43" s="39" t="s">
        <v>332</v>
      </c>
      <c r="B43" s="277"/>
      <c r="C43" s="277"/>
      <c r="D43" s="277"/>
      <c r="E43" s="278"/>
      <c r="F43" s="278"/>
      <c r="G43" s="278"/>
      <c r="H43" s="278"/>
      <c r="I43" s="278"/>
      <c r="J43" s="278"/>
      <c r="K43" s="278"/>
      <c r="L43" s="278"/>
      <c r="W43" s="39" t="s">
        <v>331</v>
      </c>
      <c r="AN43" s="130"/>
      <c r="AO43" s="130"/>
      <c r="AP43" s="130"/>
      <c r="AQ43" s="130"/>
    </row>
    <row r="44" spans="1:43" ht="18.75" customHeight="1" x14ac:dyDescent="0.4">
      <c r="A44" s="1538"/>
      <c r="B44" s="1539"/>
      <c r="C44" s="1539"/>
      <c r="D44" s="1539"/>
      <c r="E44" s="1539"/>
      <c r="F44" s="1539"/>
      <c r="G44" s="757" t="s">
        <v>182</v>
      </c>
      <c r="H44" s="757"/>
      <c r="I44" s="757"/>
      <c r="J44" s="757"/>
      <c r="K44" s="757"/>
      <c r="L44" s="757"/>
      <c r="M44" s="757"/>
      <c r="N44" s="1535" t="s">
        <v>330</v>
      </c>
      <c r="O44" s="1535"/>
      <c r="P44" s="1535"/>
      <c r="Q44" s="1535"/>
      <c r="R44" s="1535"/>
      <c r="S44" s="1535"/>
      <c r="T44" s="1536"/>
      <c r="U44" s="1537"/>
      <c r="W44" s="1538"/>
      <c r="X44" s="1539"/>
      <c r="Y44" s="1539"/>
      <c r="Z44" s="1539"/>
      <c r="AA44" s="1539"/>
      <c r="AB44" s="1539"/>
      <c r="AC44" s="757" t="s">
        <v>182</v>
      </c>
      <c r="AD44" s="757"/>
      <c r="AE44" s="757"/>
      <c r="AF44" s="757"/>
      <c r="AG44" s="757"/>
      <c r="AH44" s="757"/>
      <c r="AI44" s="757"/>
      <c r="AJ44" s="1535" t="s">
        <v>330</v>
      </c>
      <c r="AK44" s="1535"/>
      <c r="AL44" s="1535"/>
      <c r="AM44" s="1535"/>
      <c r="AN44" s="1535"/>
      <c r="AO44" s="1535"/>
      <c r="AP44" s="1536"/>
      <c r="AQ44" s="1537"/>
    </row>
    <row r="45" spans="1:43" ht="18.75" customHeight="1" x14ac:dyDescent="0.4">
      <c r="A45" s="1523" t="s">
        <v>329</v>
      </c>
      <c r="B45" s="730"/>
      <c r="C45" s="730"/>
      <c r="D45" s="730"/>
      <c r="E45" s="730"/>
      <c r="F45" s="730"/>
      <c r="G45" s="1005"/>
      <c r="H45" s="1005"/>
      <c r="I45" s="1005"/>
      <c r="J45" s="1005"/>
      <c r="K45" s="1005"/>
      <c r="L45" s="1005"/>
      <c r="M45" s="1005"/>
      <c r="N45" s="958"/>
      <c r="O45" s="711"/>
      <c r="P45" s="685" t="s">
        <v>49</v>
      </c>
      <c r="Q45" s="711"/>
      <c r="R45" s="685" t="s">
        <v>326</v>
      </c>
      <c r="S45" s="711"/>
      <c r="T45" s="711"/>
      <c r="U45" s="957" t="s">
        <v>53</v>
      </c>
      <c r="W45" s="1523" t="s">
        <v>328</v>
      </c>
      <c r="X45" s="730"/>
      <c r="Y45" s="730"/>
      <c r="Z45" s="730"/>
      <c r="AA45" s="730"/>
      <c r="AB45" s="730"/>
      <c r="AC45" s="1005"/>
      <c r="AD45" s="1005"/>
      <c r="AE45" s="1005"/>
      <c r="AF45" s="1005"/>
      <c r="AG45" s="1005"/>
      <c r="AH45" s="1005"/>
      <c r="AI45" s="1005"/>
      <c r="AJ45" s="958"/>
      <c r="AK45" s="711"/>
      <c r="AL45" s="685" t="s">
        <v>49</v>
      </c>
      <c r="AM45" s="711"/>
      <c r="AN45" s="685" t="s">
        <v>326</v>
      </c>
      <c r="AO45" s="711"/>
      <c r="AP45" s="711"/>
      <c r="AQ45" s="957" t="s">
        <v>53</v>
      </c>
    </row>
    <row r="46" spans="1:43" ht="18.75" customHeight="1" thickBot="1" x14ac:dyDescent="0.45">
      <c r="A46" s="1523"/>
      <c r="B46" s="730"/>
      <c r="C46" s="730"/>
      <c r="D46" s="730"/>
      <c r="E46" s="730"/>
      <c r="F46" s="730"/>
      <c r="G46" s="1005"/>
      <c r="H46" s="1005"/>
      <c r="I46" s="1005"/>
      <c r="J46" s="1005"/>
      <c r="K46" s="1005"/>
      <c r="L46" s="1005"/>
      <c r="M46" s="1005"/>
      <c r="N46" s="754"/>
      <c r="O46" s="712"/>
      <c r="P46" s="697"/>
      <c r="Q46" s="712"/>
      <c r="R46" s="697"/>
      <c r="S46" s="712"/>
      <c r="T46" s="712"/>
      <c r="U46" s="704"/>
      <c r="W46" s="1524"/>
      <c r="X46" s="737"/>
      <c r="Y46" s="737"/>
      <c r="Z46" s="737"/>
      <c r="AA46" s="737"/>
      <c r="AB46" s="737"/>
      <c r="AC46" s="1069"/>
      <c r="AD46" s="1069"/>
      <c r="AE46" s="1069"/>
      <c r="AF46" s="1069"/>
      <c r="AG46" s="1069"/>
      <c r="AH46" s="1069"/>
      <c r="AI46" s="1069"/>
      <c r="AJ46" s="1016"/>
      <c r="AK46" s="717"/>
      <c r="AL46" s="675"/>
      <c r="AM46" s="717"/>
      <c r="AN46" s="675"/>
      <c r="AO46" s="717"/>
      <c r="AP46" s="717"/>
      <c r="AQ46" s="1051"/>
    </row>
    <row r="47" spans="1:43" ht="18.75" customHeight="1" x14ac:dyDescent="0.4">
      <c r="A47" s="1523" t="s">
        <v>327</v>
      </c>
      <c r="B47" s="730"/>
      <c r="C47" s="730"/>
      <c r="D47" s="730"/>
      <c r="E47" s="730"/>
      <c r="F47" s="730"/>
      <c r="G47" s="1005"/>
      <c r="H47" s="1005"/>
      <c r="I47" s="1005"/>
      <c r="J47" s="1005"/>
      <c r="K47" s="1005"/>
      <c r="L47" s="1005"/>
      <c r="M47" s="1005"/>
      <c r="N47" s="958"/>
      <c r="O47" s="711"/>
      <c r="P47" s="685" t="s">
        <v>49</v>
      </c>
      <c r="Q47" s="711"/>
      <c r="R47" s="685" t="s">
        <v>326</v>
      </c>
      <c r="S47" s="711"/>
      <c r="T47" s="711"/>
      <c r="U47" s="957" t="s">
        <v>53</v>
      </c>
    </row>
    <row r="48" spans="1:43" ht="18.75" customHeight="1" thickBot="1" x14ac:dyDescent="0.45">
      <c r="A48" s="1524"/>
      <c r="B48" s="737"/>
      <c r="C48" s="737"/>
      <c r="D48" s="737"/>
      <c r="E48" s="737"/>
      <c r="F48" s="737"/>
      <c r="G48" s="1069"/>
      <c r="H48" s="1069"/>
      <c r="I48" s="1069"/>
      <c r="J48" s="1069"/>
      <c r="K48" s="1069"/>
      <c r="L48" s="1069"/>
      <c r="M48" s="1069"/>
      <c r="N48" s="1016"/>
      <c r="O48" s="717"/>
      <c r="P48" s="675"/>
      <c r="Q48" s="717"/>
      <c r="R48" s="675"/>
      <c r="S48" s="717"/>
      <c r="T48" s="717"/>
      <c r="U48" s="1051"/>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sheetData>
  <sheetProtection selectLockedCells="1"/>
  <mergeCells count="306">
    <mergeCell ref="AJ4:AK5"/>
    <mergeCell ref="AL4:AN5"/>
    <mergeCell ref="AO4:AQ5"/>
    <mergeCell ref="A6:H6"/>
    <mergeCell ref="I6:J6"/>
    <mergeCell ref="K6:M6"/>
    <mergeCell ref="N6:O6"/>
    <mergeCell ref="P6:R6"/>
    <mergeCell ref="S6:U6"/>
    <mergeCell ref="W6:AD6"/>
    <mergeCell ref="AE6:AF6"/>
    <mergeCell ref="AG6:AI6"/>
    <mergeCell ref="AJ6:AK6"/>
    <mergeCell ref="AL6:AN6"/>
    <mergeCell ref="AO6:AQ6"/>
    <mergeCell ref="A4:H5"/>
    <mergeCell ref="I4:J5"/>
    <mergeCell ref="K4:M5"/>
    <mergeCell ref="N4:O5"/>
    <mergeCell ref="P4:R5"/>
    <mergeCell ref="S4:U5"/>
    <mergeCell ref="W4:AD5"/>
    <mergeCell ref="AE4:AF5"/>
    <mergeCell ref="AG4:AI5"/>
    <mergeCell ref="AJ7:AK7"/>
    <mergeCell ref="AL7:AN7"/>
    <mergeCell ref="AO7:AQ7"/>
    <mergeCell ref="A8:H8"/>
    <mergeCell ref="I8:J8"/>
    <mergeCell ref="K8:M8"/>
    <mergeCell ref="N8:O8"/>
    <mergeCell ref="P8:R8"/>
    <mergeCell ref="S8:U8"/>
    <mergeCell ref="W8:AD8"/>
    <mergeCell ref="AE8:AF8"/>
    <mergeCell ref="AG8:AI8"/>
    <mergeCell ref="AJ8:AK8"/>
    <mergeCell ref="AL8:AN8"/>
    <mergeCell ref="AO8:AQ8"/>
    <mergeCell ref="A7:H7"/>
    <mergeCell ref="I7:J7"/>
    <mergeCell ref="K7:M7"/>
    <mergeCell ref="N7:O7"/>
    <mergeCell ref="P7:R7"/>
    <mergeCell ref="S7:U7"/>
    <mergeCell ref="W7:AD7"/>
    <mergeCell ref="AE7:AF7"/>
    <mergeCell ref="AG7:AI7"/>
    <mergeCell ref="AJ9:AK9"/>
    <mergeCell ref="AL9:AN9"/>
    <mergeCell ref="AO9:AQ9"/>
    <mergeCell ref="A10:H10"/>
    <mergeCell ref="I10:J10"/>
    <mergeCell ref="K10:M10"/>
    <mergeCell ref="N10:O10"/>
    <mergeCell ref="P10:R10"/>
    <mergeCell ref="S10:U10"/>
    <mergeCell ref="W10:AD10"/>
    <mergeCell ref="AE10:AF10"/>
    <mergeCell ref="AG10:AI10"/>
    <mergeCell ref="AJ10:AK10"/>
    <mergeCell ref="AL10:AN10"/>
    <mergeCell ref="AO10:AQ10"/>
    <mergeCell ref="A9:H9"/>
    <mergeCell ref="I9:J9"/>
    <mergeCell ref="K9:M9"/>
    <mergeCell ref="N9:O9"/>
    <mergeCell ref="P9:R9"/>
    <mergeCell ref="S9:U9"/>
    <mergeCell ref="W9:AD9"/>
    <mergeCell ref="AE9:AF9"/>
    <mergeCell ref="AG9:AI9"/>
    <mergeCell ref="AJ11:AK11"/>
    <mergeCell ref="AL11:AN11"/>
    <mergeCell ref="AO11:AQ11"/>
    <mergeCell ref="A12:H12"/>
    <mergeCell ref="I12:J12"/>
    <mergeCell ref="K12:M12"/>
    <mergeCell ref="N12:O12"/>
    <mergeCell ref="P12:R12"/>
    <mergeCell ref="S12:U12"/>
    <mergeCell ref="W12:AD12"/>
    <mergeCell ref="AE12:AF12"/>
    <mergeCell ref="AG12:AI12"/>
    <mergeCell ref="AJ12:AK12"/>
    <mergeCell ref="AL12:AN12"/>
    <mergeCell ref="AO12:AQ12"/>
    <mergeCell ref="A11:H11"/>
    <mergeCell ref="I11:J11"/>
    <mergeCell ref="K11:M11"/>
    <mergeCell ref="N11:O11"/>
    <mergeCell ref="P11:R11"/>
    <mergeCell ref="S11:U11"/>
    <mergeCell ref="W11:AD11"/>
    <mergeCell ref="AE11:AF11"/>
    <mergeCell ref="AG11:AI11"/>
    <mergeCell ref="AJ13:AK13"/>
    <mergeCell ref="AL13:AN13"/>
    <mergeCell ref="AO13:AQ13"/>
    <mergeCell ref="A14:H14"/>
    <mergeCell ref="I14:J14"/>
    <mergeCell ref="K14:M14"/>
    <mergeCell ref="N14:O14"/>
    <mergeCell ref="P14:R14"/>
    <mergeCell ref="S14:U14"/>
    <mergeCell ref="W14:AD14"/>
    <mergeCell ref="AE14:AF14"/>
    <mergeCell ref="AG14:AI14"/>
    <mergeCell ref="AJ14:AK14"/>
    <mergeCell ref="AL14:AN14"/>
    <mergeCell ref="AO14:AQ14"/>
    <mergeCell ref="A13:H13"/>
    <mergeCell ref="I13:J13"/>
    <mergeCell ref="K13:M13"/>
    <mergeCell ref="N13:O13"/>
    <mergeCell ref="P13:R13"/>
    <mergeCell ref="S13:U13"/>
    <mergeCell ref="W13:AD13"/>
    <mergeCell ref="AE13:AF13"/>
    <mergeCell ref="AG13:AI13"/>
    <mergeCell ref="AJ15:AK15"/>
    <mergeCell ref="AL15:AN15"/>
    <mergeCell ref="AO15:AQ15"/>
    <mergeCell ref="A16:H16"/>
    <mergeCell ref="I16:J16"/>
    <mergeCell ref="K16:M16"/>
    <mergeCell ref="N16:O16"/>
    <mergeCell ref="P16:R16"/>
    <mergeCell ref="S16:U16"/>
    <mergeCell ref="W16:AD16"/>
    <mergeCell ref="AE16:AF16"/>
    <mergeCell ref="AG16:AI16"/>
    <mergeCell ref="AJ16:AK16"/>
    <mergeCell ref="AL16:AN16"/>
    <mergeCell ref="AO16:AQ16"/>
    <mergeCell ref="A15:H15"/>
    <mergeCell ref="I15:J15"/>
    <mergeCell ref="K15:M15"/>
    <mergeCell ref="N15:O15"/>
    <mergeCell ref="P15:R15"/>
    <mergeCell ref="S15:U15"/>
    <mergeCell ref="W15:AD15"/>
    <mergeCell ref="AE15:AF15"/>
    <mergeCell ref="AG15:AI15"/>
    <mergeCell ref="AJ17:AK17"/>
    <mergeCell ref="AL17:AN17"/>
    <mergeCell ref="AO17:AQ17"/>
    <mergeCell ref="A18:H18"/>
    <mergeCell ref="I18:J18"/>
    <mergeCell ref="K18:M18"/>
    <mergeCell ref="N18:O18"/>
    <mergeCell ref="P18:R18"/>
    <mergeCell ref="S18:U18"/>
    <mergeCell ref="W18:AD18"/>
    <mergeCell ref="AE18:AF18"/>
    <mergeCell ref="AG18:AI18"/>
    <mergeCell ref="AJ18:AK18"/>
    <mergeCell ref="AL18:AN18"/>
    <mergeCell ref="AO18:AQ18"/>
    <mergeCell ref="A17:H17"/>
    <mergeCell ref="I17:J17"/>
    <mergeCell ref="K17:M17"/>
    <mergeCell ref="N17:O17"/>
    <mergeCell ref="P17:R17"/>
    <mergeCell ref="S17:U17"/>
    <mergeCell ref="W17:AD17"/>
    <mergeCell ref="AE17:AF17"/>
    <mergeCell ref="AG17:AI17"/>
    <mergeCell ref="AJ19:AK19"/>
    <mergeCell ref="AL19:AN19"/>
    <mergeCell ref="AO19:AQ19"/>
    <mergeCell ref="A22:H23"/>
    <mergeCell ref="I22:J23"/>
    <mergeCell ref="K22:M23"/>
    <mergeCell ref="N22:O23"/>
    <mergeCell ref="P22:R23"/>
    <mergeCell ref="S22:U23"/>
    <mergeCell ref="A19:H19"/>
    <mergeCell ref="I19:J19"/>
    <mergeCell ref="K19:M19"/>
    <mergeCell ref="N19:O19"/>
    <mergeCell ref="P19:R19"/>
    <mergeCell ref="S19:U19"/>
    <mergeCell ref="W19:AD19"/>
    <mergeCell ref="AE19:AF19"/>
    <mergeCell ref="AG19:AI19"/>
    <mergeCell ref="A24:H24"/>
    <mergeCell ref="I24:J24"/>
    <mergeCell ref="K24:M24"/>
    <mergeCell ref="N24:O24"/>
    <mergeCell ref="P24:R24"/>
    <mergeCell ref="S24:U24"/>
    <mergeCell ref="A25:H25"/>
    <mergeCell ref="I25:J25"/>
    <mergeCell ref="K25:M25"/>
    <mergeCell ref="N25:O25"/>
    <mergeCell ref="P25:R25"/>
    <mergeCell ref="S25:U25"/>
    <mergeCell ref="A26:H26"/>
    <mergeCell ref="I26:J26"/>
    <mergeCell ref="K26:M26"/>
    <mergeCell ref="N26:O26"/>
    <mergeCell ref="P26:R26"/>
    <mergeCell ref="S26:U26"/>
    <mergeCell ref="A27:H27"/>
    <mergeCell ref="I27:J27"/>
    <mergeCell ref="K27:M27"/>
    <mergeCell ref="N27:O27"/>
    <mergeCell ref="P27:R27"/>
    <mergeCell ref="S27:U27"/>
    <mergeCell ref="A28:H28"/>
    <mergeCell ref="I28:J28"/>
    <mergeCell ref="K28:M28"/>
    <mergeCell ref="N28:O28"/>
    <mergeCell ref="P28:R28"/>
    <mergeCell ref="S28:U28"/>
    <mergeCell ref="A29:H29"/>
    <mergeCell ref="I29:J29"/>
    <mergeCell ref="K29:M29"/>
    <mergeCell ref="N29:O29"/>
    <mergeCell ref="P29:R29"/>
    <mergeCell ref="S29:U29"/>
    <mergeCell ref="A30:H30"/>
    <mergeCell ref="I30:J30"/>
    <mergeCell ref="K30:M30"/>
    <mergeCell ref="N30:O30"/>
    <mergeCell ref="P30:R30"/>
    <mergeCell ref="S30:U30"/>
    <mergeCell ref="A31:H31"/>
    <mergeCell ref="I31:J31"/>
    <mergeCell ref="K31:M31"/>
    <mergeCell ref="N31:O31"/>
    <mergeCell ref="P31:R31"/>
    <mergeCell ref="S31:U31"/>
    <mergeCell ref="A32:H32"/>
    <mergeCell ref="I32:J32"/>
    <mergeCell ref="K32:M32"/>
    <mergeCell ref="N32:O32"/>
    <mergeCell ref="P32:R32"/>
    <mergeCell ref="S32:U32"/>
    <mergeCell ref="A33:H33"/>
    <mergeCell ref="I33:J33"/>
    <mergeCell ref="K33:M33"/>
    <mergeCell ref="N33:O33"/>
    <mergeCell ref="P33:R33"/>
    <mergeCell ref="S33:U33"/>
    <mergeCell ref="A34:H34"/>
    <mergeCell ref="I34:J34"/>
    <mergeCell ref="K34:M34"/>
    <mergeCell ref="N34:O34"/>
    <mergeCell ref="P34:R34"/>
    <mergeCell ref="S34:U34"/>
    <mergeCell ref="A35:H35"/>
    <mergeCell ref="I35:J35"/>
    <mergeCell ref="K35:M35"/>
    <mergeCell ref="N35:O35"/>
    <mergeCell ref="P35:R35"/>
    <mergeCell ref="S35:U35"/>
    <mergeCell ref="A36:H36"/>
    <mergeCell ref="I36:J36"/>
    <mergeCell ref="K36:M36"/>
    <mergeCell ref="N36:O36"/>
    <mergeCell ref="P36:R36"/>
    <mergeCell ref="S36:U36"/>
    <mergeCell ref="A44:F44"/>
    <mergeCell ref="G44:M44"/>
    <mergeCell ref="N44:U44"/>
    <mergeCell ref="A37:H37"/>
    <mergeCell ref="I37:J37"/>
    <mergeCell ref="K37:M37"/>
    <mergeCell ref="N37:O37"/>
    <mergeCell ref="P37:R37"/>
    <mergeCell ref="S37:U37"/>
    <mergeCell ref="W40:AD40"/>
    <mergeCell ref="A41:H41"/>
    <mergeCell ref="I41:U41"/>
    <mergeCell ref="W41:AD41"/>
    <mergeCell ref="AE41:AQ41"/>
    <mergeCell ref="AJ45:AK46"/>
    <mergeCell ref="AL45:AL46"/>
    <mergeCell ref="AJ44:AQ44"/>
    <mergeCell ref="AN45:AN46"/>
    <mergeCell ref="AO45:AP46"/>
    <mergeCell ref="AQ45:AQ46"/>
    <mergeCell ref="N45:O46"/>
    <mergeCell ref="P45:P46"/>
    <mergeCell ref="R45:R46"/>
    <mergeCell ref="S45:T46"/>
    <mergeCell ref="W44:AB44"/>
    <mergeCell ref="AC44:AI44"/>
    <mergeCell ref="W45:AB46"/>
    <mergeCell ref="AC45:AI46"/>
    <mergeCell ref="AH40:AL40"/>
    <mergeCell ref="AM45:AM46"/>
    <mergeCell ref="U47:U48"/>
    <mergeCell ref="U45:U46"/>
    <mergeCell ref="A47:F48"/>
    <mergeCell ref="G47:M48"/>
    <mergeCell ref="N47:O48"/>
    <mergeCell ref="P47:P48"/>
    <mergeCell ref="R47:R48"/>
    <mergeCell ref="S47:T48"/>
    <mergeCell ref="A45:F46"/>
    <mergeCell ref="G45:M46"/>
    <mergeCell ref="Q45:Q46"/>
    <mergeCell ref="Q47:Q48"/>
  </mergeCells>
  <phoneticPr fontId="4"/>
  <dataValidations count="2">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96A73D9B-72C0-4DFD-8A04-9820EAA90279}"/>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8B1D622-462D-4C65-BF69-F9CD74E6A62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&amp;C10/24&amp;R&amp;F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8587D-71EF-450E-A514-D2BC58108C28}">
  <sheetPr>
    <tabColor theme="7" tint="0.79998168889431442"/>
    <pageSetUpPr fitToPage="1"/>
  </sheetPr>
  <dimension ref="A1:BY112"/>
  <sheetViews>
    <sheetView view="pageBreakPreview" zoomScaleNormal="70" zoomScaleSheetLayoutView="100" workbookViewId="0"/>
  </sheetViews>
  <sheetFormatPr defaultRowHeight="16.5" x14ac:dyDescent="0.4"/>
  <cols>
    <col min="1" max="53" width="4.375" style="16" customWidth="1"/>
    <col min="54" max="77" width="9" style="16"/>
    <col min="78" max="256" width="9" style="2"/>
    <col min="257" max="309" width="4.375" style="2" customWidth="1"/>
    <col min="310" max="512" width="9" style="2"/>
    <col min="513" max="565" width="4.375" style="2" customWidth="1"/>
    <col min="566" max="768" width="9" style="2"/>
    <col min="769" max="821" width="4.375" style="2" customWidth="1"/>
    <col min="822" max="1024" width="9" style="2"/>
    <col min="1025" max="1077" width="4.375" style="2" customWidth="1"/>
    <col min="1078" max="1280" width="9" style="2"/>
    <col min="1281" max="1333" width="4.375" style="2" customWidth="1"/>
    <col min="1334" max="1536" width="9" style="2"/>
    <col min="1537" max="1589" width="4.375" style="2" customWidth="1"/>
    <col min="1590" max="1792" width="9" style="2"/>
    <col min="1793" max="1845" width="4.375" style="2" customWidth="1"/>
    <col min="1846" max="2048" width="9" style="2"/>
    <col min="2049" max="2101" width="4.375" style="2" customWidth="1"/>
    <col min="2102" max="2304" width="9" style="2"/>
    <col min="2305" max="2357" width="4.375" style="2" customWidth="1"/>
    <col min="2358" max="2560" width="9" style="2"/>
    <col min="2561" max="2613" width="4.375" style="2" customWidth="1"/>
    <col min="2614" max="2816" width="9" style="2"/>
    <col min="2817" max="2869" width="4.375" style="2" customWidth="1"/>
    <col min="2870" max="3072" width="9" style="2"/>
    <col min="3073" max="3125" width="4.375" style="2" customWidth="1"/>
    <col min="3126" max="3328" width="9" style="2"/>
    <col min="3329" max="3381" width="4.375" style="2" customWidth="1"/>
    <col min="3382" max="3584" width="9" style="2"/>
    <col min="3585" max="3637" width="4.375" style="2" customWidth="1"/>
    <col min="3638" max="3840" width="9" style="2"/>
    <col min="3841" max="3893" width="4.375" style="2" customWidth="1"/>
    <col min="3894" max="4096" width="9" style="2"/>
    <col min="4097" max="4149" width="4.375" style="2" customWidth="1"/>
    <col min="4150" max="4352" width="9" style="2"/>
    <col min="4353" max="4405" width="4.375" style="2" customWidth="1"/>
    <col min="4406" max="4608" width="9" style="2"/>
    <col min="4609" max="4661" width="4.375" style="2" customWidth="1"/>
    <col min="4662" max="4864" width="9" style="2"/>
    <col min="4865" max="4917" width="4.375" style="2" customWidth="1"/>
    <col min="4918" max="5120" width="9" style="2"/>
    <col min="5121" max="5173" width="4.375" style="2" customWidth="1"/>
    <col min="5174" max="5376" width="9" style="2"/>
    <col min="5377" max="5429" width="4.375" style="2" customWidth="1"/>
    <col min="5430" max="5632" width="9" style="2"/>
    <col min="5633" max="5685" width="4.375" style="2" customWidth="1"/>
    <col min="5686" max="5888" width="9" style="2"/>
    <col min="5889" max="5941" width="4.375" style="2" customWidth="1"/>
    <col min="5942" max="6144" width="9" style="2"/>
    <col min="6145" max="6197" width="4.375" style="2" customWidth="1"/>
    <col min="6198" max="6400" width="9" style="2"/>
    <col min="6401" max="6453" width="4.375" style="2" customWidth="1"/>
    <col min="6454" max="6656" width="9" style="2"/>
    <col min="6657" max="6709" width="4.375" style="2" customWidth="1"/>
    <col min="6710" max="6912" width="9" style="2"/>
    <col min="6913" max="6965" width="4.375" style="2" customWidth="1"/>
    <col min="6966" max="7168" width="9" style="2"/>
    <col min="7169" max="7221" width="4.375" style="2" customWidth="1"/>
    <col min="7222" max="7424" width="9" style="2"/>
    <col min="7425" max="7477" width="4.375" style="2" customWidth="1"/>
    <col min="7478" max="7680" width="9" style="2"/>
    <col min="7681" max="7733" width="4.375" style="2" customWidth="1"/>
    <col min="7734" max="7936" width="9" style="2"/>
    <col min="7937" max="7989" width="4.375" style="2" customWidth="1"/>
    <col min="7990" max="8192" width="9" style="2"/>
    <col min="8193" max="8245" width="4.375" style="2" customWidth="1"/>
    <col min="8246" max="8448" width="9" style="2"/>
    <col min="8449" max="8501" width="4.375" style="2" customWidth="1"/>
    <col min="8502" max="8704" width="9" style="2"/>
    <col min="8705" max="8757" width="4.375" style="2" customWidth="1"/>
    <col min="8758" max="8960" width="9" style="2"/>
    <col min="8961" max="9013" width="4.375" style="2" customWidth="1"/>
    <col min="9014" max="9216" width="9" style="2"/>
    <col min="9217" max="9269" width="4.375" style="2" customWidth="1"/>
    <col min="9270" max="9472" width="9" style="2"/>
    <col min="9473" max="9525" width="4.375" style="2" customWidth="1"/>
    <col min="9526" max="9728" width="9" style="2"/>
    <col min="9729" max="9781" width="4.375" style="2" customWidth="1"/>
    <col min="9782" max="9984" width="9" style="2"/>
    <col min="9985" max="10037" width="4.375" style="2" customWidth="1"/>
    <col min="10038" max="10240" width="9" style="2"/>
    <col min="10241" max="10293" width="4.375" style="2" customWidth="1"/>
    <col min="10294" max="10496" width="9" style="2"/>
    <col min="10497" max="10549" width="4.375" style="2" customWidth="1"/>
    <col min="10550" max="10752" width="9" style="2"/>
    <col min="10753" max="10805" width="4.375" style="2" customWidth="1"/>
    <col min="10806" max="11008" width="9" style="2"/>
    <col min="11009" max="11061" width="4.375" style="2" customWidth="1"/>
    <col min="11062" max="11264" width="9" style="2"/>
    <col min="11265" max="11317" width="4.375" style="2" customWidth="1"/>
    <col min="11318" max="11520" width="9" style="2"/>
    <col min="11521" max="11573" width="4.375" style="2" customWidth="1"/>
    <col min="11574" max="11776" width="9" style="2"/>
    <col min="11777" max="11829" width="4.375" style="2" customWidth="1"/>
    <col min="11830" max="12032" width="9" style="2"/>
    <col min="12033" max="12085" width="4.375" style="2" customWidth="1"/>
    <col min="12086" max="12288" width="9" style="2"/>
    <col min="12289" max="12341" width="4.375" style="2" customWidth="1"/>
    <col min="12342" max="12544" width="9" style="2"/>
    <col min="12545" max="12597" width="4.375" style="2" customWidth="1"/>
    <col min="12598" max="12800" width="9" style="2"/>
    <col min="12801" max="12853" width="4.375" style="2" customWidth="1"/>
    <col min="12854" max="13056" width="9" style="2"/>
    <col min="13057" max="13109" width="4.375" style="2" customWidth="1"/>
    <col min="13110" max="13312" width="9" style="2"/>
    <col min="13313" max="13365" width="4.375" style="2" customWidth="1"/>
    <col min="13366" max="13568" width="9" style="2"/>
    <col min="13569" max="13621" width="4.375" style="2" customWidth="1"/>
    <col min="13622" max="13824" width="9" style="2"/>
    <col min="13825" max="13877" width="4.375" style="2" customWidth="1"/>
    <col min="13878" max="14080" width="9" style="2"/>
    <col min="14081" max="14133" width="4.375" style="2" customWidth="1"/>
    <col min="14134" max="14336" width="9" style="2"/>
    <col min="14337" max="14389" width="4.375" style="2" customWidth="1"/>
    <col min="14390" max="14592" width="9" style="2"/>
    <col min="14593" max="14645" width="4.375" style="2" customWidth="1"/>
    <col min="14646" max="14848" width="9" style="2"/>
    <col min="14849" max="14901" width="4.375" style="2" customWidth="1"/>
    <col min="14902" max="15104" width="9" style="2"/>
    <col min="15105" max="15157" width="4.375" style="2" customWidth="1"/>
    <col min="15158" max="15360" width="9" style="2"/>
    <col min="15361" max="15413" width="4.375" style="2" customWidth="1"/>
    <col min="15414" max="15616" width="9" style="2"/>
    <col min="15617" max="15669" width="4.375" style="2" customWidth="1"/>
    <col min="15670" max="15872" width="9" style="2"/>
    <col min="15873" max="15925" width="4.375" style="2" customWidth="1"/>
    <col min="15926" max="16128" width="9" style="2"/>
    <col min="16129" max="16181" width="4.375" style="2" customWidth="1"/>
    <col min="16182" max="16384" width="9" style="2"/>
  </cols>
  <sheetData>
    <row r="1" spans="1:43" ht="18.75" customHeight="1" x14ac:dyDescent="0.4">
      <c r="A1" s="95" t="s">
        <v>837</v>
      </c>
    </row>
    <row r="2" spans="1:43" ht="18.75" customHeight="1" thickBot="1" x14ac:dyDescent="0.45">
      <c r="A2" s="30" t="str">
        <f>"（１）施設職員の研修実施状況（令和"&amp;表紙・鑑!$S$3-1&amp;"年度実施状況及び令和"&amp;表紙・鑑!$S$3&amp;"年度実施計画)"</f>
        <v>（１）施設職員の研修実施状況（令和4年度実施状況及び令和5年度実施計画)</v>
      </c>
    </row>
    <row r="3" spans="1:43" ht="18.75" customHeight="1" x14ac:dyDescent="0.4">
      <c r="A3" s="756" t="s">
        <v>314</v>
      </c>
      <c r="B3" s="757"/>
      <c r="C3" s="757"/>
      <c r="D3" s="757"/>
      <c r="E3" s="757" t="s">
        <v>315</v>
      </c>
      <c r="F3" s="757"/>
      <c r="G3" s="757"/>
      <c r="H3" s="757"/>
      <c r="I3" s="757"/>
      <c r="J3" s="757" t="s">
        <v>316</v>
      </c>
      <c r="K3" s="757"/>
      <c r="L3" s="757"/>
      <c r="M3" s="757"/>
      <c r="N3" s="757"/>
      <c r="O3" s="1539" t="s">
        <v>317</v>
      </c>
      <c r="P3" s="1539"/>
      <c r="Q3" s="1539"/>
      <c r="R3" s="1539"/>
      <c r="S3" s="1539"/>
      <c r="T3" s="1539"/>
      <c r="U3" s="1539"/>
      <c r="V3" s="1539"/>
      <c r="W3" s="1539"/>
      <c r="X3" s="757" t="s">
        <v>318</v>
      </c>
      <c r="Y3" s="757"/>
      <c r="Z3" s="757"/>
      <c r="AA3" s="757"/>
      <c r="AB3" s="757"/>
      <c r="AC3" s="1539" t="s">
        <v>319</v>
      </c>
      <c r="AD3" s="1539"/>
      <c r="AE3" s="1539"/>
      <c r="AF3" s="1539"/>
      <c r="AG3" s="1539"/>
      <c r="AH3" s="757" t="s">
        <v>320</v>
      </c>
      <c r="AI3" s="757"/>
      <c r="AJ3" s="757"/>
      <c r="AK3" s="757"/>
      <c r="AL3" s="757"/>
      <c r="AM3" s="757"/>
      <c r="AN3" s="757"/>
      <c r="AO3" s="757"/>
      <c r="AP3" s="757"/>
      <c r="AQ3" s="1039"/>
    </row>
    <row r="4" spans="1:43" ht="18.75" customHeight="1" x14ac:dyDescent="0.4">
      <c r="A4" s="725"/>
      <c r="B4" s="726"/>
      <c r="C4" s="726"/>
      <c r="D4" s="726"/>
      <c r="E4" s="726"/>
      <c r="F4" s="726"/>
      <c r="G4" s="726"/>
      <c r="H4" s="726"/>
      <c r="I4" s="726"/>
      <c r="J4" s="726"/>
      <c r="K4" s="726"/>
      <c r="L4" s="726"/>
      <c r="M4" s="726"/>
      <c r="N4" s="726"/>
      <c r="O4" s="730"/>
      <c r="P4" s="730"/>
      <c r="Q4" s="730"/>
      <c r="R4" s="730"/>
      <c r="S4" s="730"/>
      <c r="T4" s="730"/>
      <c r="U4" s="730"/>
      <c r="V4" s="730"/>
      <c r="W4" s="730"/>
      <c r="X4" s="726"/>
      <c r="Y4" s="726"/>
      <c r="Z4" s="726"/>
      <c r="AA4" s="726"/>
      <c r="AB4" s="726"/>
      <c r="AC4" s="730"/>
      <c r="AD4" s="730"/>
      <c r="AE4" s="730"/>
      <c r="AF4" s="730"/>
      <c r="AG4" s="730"/>
      <c r="AH4" s="726"/>
      <c r="AI4" s="726"/>
      <c r="AJ4" s="726"/>
      <c r="AK4" s="726"/>
      <c r="AL4" s="726"/>
      <c r="AM4" s="726"/>
      <c r="AN4" s="726"/>
      <c r="AO4" s="726"/>
      <c r="AP4" s="726"/>
      <c r="AQ4" s="1040"/>
    </row>
    <row r="5" spans="1:43" ht="18.75" customHeight="1" x14ac:dyDescent="0.4">
      <c r="A5" s="1600" t="s">
        <v>321</v>
      </c>
      <c r="B5" s="1601"/>
      <c r="C5" s="1601"/>
      <c r="D5" s="1602"/>
      <c r="E5" s="1630" t="s">
        <v>934</v>
      </c>
      <c r="F5" s="1631"/>
      <c r="G5" s="1631"/>
      <c r="H5" s="1631"/>
      <c r="I5" s="1631"/>
      <c r="J5" s="1631" t="s">
        <v>923</v>
      </c>
      <c r="K5" s="1631"/>
      <c r="L5" s="1631"/>
      <c r="M5" s="1631"/>
      <c r="N5" s="1631"/>
      <c r="O5" s="1632" t="s">
        <v>924</v>
      </c>
      <c r="P5" s="1632"/>
      <c r="Q5" s="1632"/>
      <c r="R5" s="1632"/>
      <c r="S5" s="1632"/>
      <c r="T5" s="1632"/>
      <c r="U5" s="1632"/>
      <c r="V5" s="1632"/>
      <c r="W5" s="1632"/>
      <c r="X5" s="1631" t="s">
        <v>925</v>
      </c>
      <c r="Y5" s="1631"/>
      <c r="Z5" s="1631"/>
      <c r="AA5" s="1631"/>
      <c r="AB5" s="1631"/>
      <c r="AC5" s="716"/>
      <c r="AD5" s="716" t="s">
        <v>23</v>
      </c>
      <c r="AE5" s="56"/>
      <c r="AF5" s="716"/>
      <c r="AG5" s="1599" t="s">
        <v>16</v>
      </c>
      <c r="AH5" s="1597" t="s">
        <v>926</v>
      </c>
      <c r="AI5" s="1597"/>
      <c r="AJ5" s="1597"/>
      <c r="AK5" s="1597"/>
      <c r="AL5" s="1597"/>
      <c r="AM5" s="1597"/>
      <c r="AN5" s="1597"/>
      <c r="AO5" s="1597"/>
      <c r="AP5" s="1597"/>
      <c r="AQ5" s="1598"/>
    </row>
    <row r="6" spans="1:43" ht="18.75" customHeight="1" x14ac:dyDescent="0.4">
      <c r="A6" s="1603"/>
      <c r="B6" s="1604"/>
      <c r="C6" s="1604"/>
      <c r="D6" s="1605"/>
      <c r="E6" s="1631"/>
      <c r="F6" s="1631"/>
      <c r="G6" s="1631"/>
      <c r="H6" s="1631"/>
      <c r="I6" s="1631"/>
      <c r="J6" s="1631"/>
      <c r="K6" s="1631"/>
      <c r="L6" s="1631"/>
      <c r="M6" s="1631"/>
      <c r="N6" s="1631"/>
      <c r="O6" s="1632"/>
      <c r="P6" s="1632"/>
      <c r="Q6" s="1632"/>
      <c r="R6" s="1632"/>
      <c r="S6" s="1632"/>
      <c r="T6" s="1632"/>
      <c r="U6" s="1632"/>
      <c r="V6" s="1632"/>
      <c r="W6" s="1632"/>
      <c r="X6" s="1631"/>
      <c r="Y6" s="1631"/>
      <c r="Z6" s="1631"/>
      <c r="AA6" s="1631"/>
      <c r="AB6" s="1631"/>
      <c r="AC6" s="712"/>
      <c r="AD6" s="712"/>
      <c r="AE6" s="53"/>
      <c r="AF6" s="712"/>
      <c r="AG6" s="960"/>
      <c r="AH6" s="1597"/>
      <c r="AI6" s="1597"/>
      <c r="AJ6" s="1597"/>
      <c r="AK6" s="1597"/>
      <c r="AL6" s="1597"/>
      <c r="AM6" s="1597"/>
      <c r="AN6" s="1597"/>
      <c r="AO6" s="1597"/>
      <c r="AP6" s="1597"/>
      <c r="AQ6" s="1598"/>
    </row>
    <row r="7" spans="1:43" ht="18.75" customHeight="1" x14ac:dyDescent="0.4">
      <c r="A7" s="1603"/>
      <c r="B7" s="1604"/>
      <c r="C7" s="1604"/>
      <c r="D7" s="1605"/>
      <c r="E7" s="979"/>
      <c r="F7" s="979"/>
      <c r="G7" s="979"/>
      <c r="H7" s="979"/>
      <c r="I7" s="979"/>
      <c r="J7" s="979"/>
      <c r="K7" s="979"/>
      <c r="L7" s="979"/>
      <c r="M7" s="979"/>
      <c r="N7" s="979"/>
      <c r="O7" s="1597"/>
      <c r="P7" s="1597"/>
      <c r="Q7" s="1597"/>
      <c r="R7" s="1597"/>
      <c r="S7" s="1597"/>
      <c r="T7" s="1597"/>
      <c r="U7" s="1597"/>
      <c r="V7" s="1597"/>
      <c r="W7" s="1597"/>
      <c r="X7" s="979"/>
      <c r="Y7" s="979"/>
      <c r="Z7" s="979"/>
      <c r="AA7" s="979"/>
      <c r="AB7" s="979"/>
      <c r="AC7" s="711"/>
      <c r="AD7" s="711" t="s">
        <v>23</v>
      </c>
      <c r="AE7" s="50"/>
      <c r="AF7" s="711"/>
      <c r="AG7" s="959" t="s">
        <v>16</v>
      </c>
      <c r="AH7" s="1597"/>
      <c r="AI7" s="1597"/>
      <c r="AJ7" s="1597"/>
      <c r="AK7" s="1597"/>
      <c r="AL7" s="1597"/>
      <c r="AM7" s="1597"/>
      <c r="AN7" s="1597"/>
      <c r="AO7" s="1597"/>
      <c r="AP7" s="1597"/>
      <c r="AQ7" s="1598"/>
    </row>
    <row r="8" spans="1:43" ht="18.75" customHeight="1" x14ac:dyDescent="0.4">
      <c r="A8" s="1603"/>
      <c r="B8" s="1604"/>
      <c r="C8" s="1604"/>
      <c r="D8" s="1605"/>
      <c r="E8" s="979"/>
      <c r="F8" s="979"/>
      <c r="G8" s="979"/>
      <c r="H8" s="979"/>
      <c r="I8" s="979"/>
      <c r="J8" s="979"/>
      <c r="K8" s="979"/>
      <c r="L8" s="979"/>
      <c r="M8" s="979"/>
      <c r="N8" s="979"/>
      <c r="O8" s="1597"/>
      <c r="P8" s="1597"/>
      <c r="Q8" s="1597"/>
      <c r="R8" s="1597"/>
      <c r="S8" s="1597"/>
      <c r="T8" s="1597"/>
      <c r="U8" s="1597"/>
      <c r="V8" s="1597"/>
      <c r="W8" s="1597"/>
      <c r="X8" s="979"/>
      <c r="Y8" s="979"/>
      <c r="Z8" s="979"/>
      <c r="AA8" s="979"/>
      <c r="AB8" s="979"/>
      <c r="AC8" s="712"/>
      <c r="AD8" s="712"/>
      <c r="AE8" s="53"/>
      <c r="AF8" s="712"/>
      <c r="AG8" s="960"/>
      <c r="AH8" s="1597"/>
      <c r="AI8" s="1597"/>
      <c r="AJ8" s="1597"/>
      <c r="AK8" s="1597"/>
      <c r="AL8" s="1597"/>
      <c r="AM8" s="1597"/>
      <c r="AN8" s="1597"/>
      <c r="AO8" s="1597"/>
      <c r="AP8" s="1597"/>
      <c r="AQ8" s="1598"/>
    </row>
    <row r="9" spans="1:43" ht="18.75" customHeight="1" x14ac:dyDescent="0.4">
      <c r="A9" s="1603"/>
      <c r="B9" s="1604"/>
      <c r="C9" s="1604"/>
      <c r="D9" s="1605"/>
      <c r="E9" s="979"/>
      <c r="F9" s="979"/>
      <c r="G9" s="979"/>
      <c r="H9" s="979"/>
      <c r="I9" s="979"/>
      <c r="J9" s="979"/>
      <c r="K9" s="979"/>
      <c r="L9" s="979"/>
      <c r="M9" s="979"/>
      <c r="N9" s="979"/>
      <c r="O9" s="1597"/>
      <c r="P9" s="1597"/>
      <c r="Q9" s="1597"/>
      <c r="R9" s="1597"/>
      <c r="S9" s="1597"/>
      <c r="T9" s="1597"/>
      <c r="U9" s="1597"/>
      <c r="V9" s="1597"/>
      <c r="W9" s="1597"/>
      <c r="X9" s="979"/>
      <c r="Y9" s="979"/>
      <c r="Z9" s="979"/>
      <c r="AA9" s="979"/>
      <c r="AB9" s="979"/>
      <c r="AC9" s="711"/>
      <c r="AD9" s="711" t="s">
        <v>23</v>
      </c>
      <c r="AE9" s="50"/>
      <c r="AF9" s="711"/>
      <c r="AG9" s="959" t="s">
        <v>16</v>
      </c>
      <c r="AH9" s="1597"/>
      <c r="AI9" s="1597"/>
      <c r="AJ9" s="1597"/>
      <c r="AK9" s="1597"/>
      <c r="AL9" s="1597"/>
      <c r="AM9" s="1597"/>
      <c r="AN9" s="1597"/>
      <c r="AO9" s="1597"/>
      <c r="AP9" s="1597"/>
      <c r="AQ9" s="1598"/>
    </row>
    <row r="10" spans="1:43" ht="18.75" customHeight="1" x14ac:dyDescent="0.4">
      <c r="A10" s="1603"/>
      <c r="B10" s="1604"/>
      <c r="C10" s="1604"/>
      <c r="D10" s="1605"/>
      <c r="E10" s="979"/>
      <c r="F10" s="979"/>
      <c r="G10" s="979"/>
      <c r="H10" s="979"/>
      <c r="I10" s="979"/>
      <c r="J10" s="979"/>
      <c r="K10" s="979"/>
      <c r="L10" s="979"/>
      <c r="M10" s="979"/>
      <c r="N10" s="979"/>
      <c r="O10" s="1597"/>
      <c r="P10" s="1597"/>
      <c r="Q10" s="1597"/>
      <c r="R10" s="1597"/>
      <c r="S10" s="1597"/>
      <c r="T10" s="1597"/>
      <c r="U10" s="1597"/>
      <c r="V10" s="1597"/>
      <c r="W10" s="1597"/>
      <c r="X10" s="979"/>
      <c r="Y10" s="979"/>
      <c r="Z10" s="979"/>
      <c r="AA10" s="979"/>
      <c r="AB10" s="979"/>
      <c r="AC10" s="712"/>
      <c r="AD10" s="712"/>
      <c r="AE10" s="53"/>
      <c r="AF10" s="712"/>
      <c r="AG10" s="960"/>
      <c r="AH10" s="1597"/>
      <c r="AI10" s="1597"/>
      <c r="AJ10" s="1597"/>
      <c r="AK10" s="1597"/>
      <c r="AL10" s="1597"/>
      <c r="AM10" s="1597"/>
      <c r="AN10" s="1597"/>
      <c r="AO10" s="1597"/>
      <c r="AP10" s="1597"/>
      <c r="AQ10" s="1598"/>
    </row>
    <row r="11" spans="1:43" ht="18.75" customHeight="1" x14ac:dyDescent="0.4">
      <c r="A11" s="1603"/>
      <c r="B11" s="1604"/>
      <c r="C11" s="1604"/>
      <c r="D11" s="1605"/>
      <c r="E11" s="979"/>
      <c r="F11" s="979"/>
      <c r="G11" s="979"/>
      <c r="H11" s="979"/>
      <c r="I11" s="979"/>
      <c r="J11" s="979"/>
      <c r="K11" s="979"/>
      <c r="L11" s="979"/>
      <c r="M11" s="979"/>
      <c r="N11" s="979"/>
      <c r="O11" s="1597"/>
      <c r="P11" s="1597"/>
      <c r="Q11" s="1597"/>
      <c r="R11" s="1597"/>
      <c r="S11" s="1597"/>
      <c r="T11" s="1597"/>
      <c r="U11" s="1597"/>
      <c r="V11" s="1597"/>
      <c r="W11" s="1597"/>
      <c r="X11" s="979"/>
      <c r="Y11" s="979"/>
      <c r="Z11" s="979"/>
      <c r="AA11" s="979"/>
      <c r="AB11" s="979"/>
      <c r="AC11" s="711"/>
      <c r="AD11" s="711" t="s">
        <v>23</v>
      </c>
      <c r="AE11" s="50"/>
      <c r="AF11" s="711"/>
      <c r="AG11" s="959" t="s">
        <v>16</v>
      </c>
      <c r="AH11" s="1597"/>
      <c r="AI11" s="1597"/>
      <c r="AJ11" s="1597"/>
      <c r="AK11" s="1597"/>
      <c r="AL11" s="1597"/>
      <c r="AM11" s="1597"/>
      <c r="AN11" s="1597"/>
      <c r="AO11" s="1597"/>
      <c r="AP11" s="1597"/>
      <c r="AQ11" s="1598"/>
    </row>
    <row r="12" spans="1:43" ht="18.75" customHeight="1" x14ac:dyDescent="0.4">
      <c r="A12" s="1606"/>
      <c r="B12" s="1607"/>
      <c r="C12" s="1607"/>
      <c r="D12" s="1608"/>
      <c r="E12" s="979"/>
      <c r="F12" s="979"/>
      <c r="G12" s="979"/>
      <c r="H12" s="979"/>
      <c r="I12" s="979"/>
      <c r="J12" s="979"/>
      <c r="K12" s="979"/>
      <c r="L12" s="979"/>
      <c r="M12" s="979"/>
      <c r="N12" s="979"/>
      <c r="O12" s="1597"/>
      <c r="P12" s="1597"/>
      <c r="Q12" s="1597"/>
      <c r="R12" s="1597"/>
      <c r="S12" s="1597"/>
      <c r="T12" s="1597"/>
      <c r="U12" s="1597"/>
      <c r="V12" s="1597"/>
      <c r="W12" s="1597"/>
      <c r="X12" s="979"/>
      <c r="Y12" s="979"/>
      <c r="Z12" s="979"/>
      <c r="AA12" s="979"/>
      <c r="AB12" s="979"/>
      <c r="AC12" s="712"/>
      <c r="AD12" s="712"/>
      <c r="AE12" s="53"/>
      <c r="AF12" s="712"/>
      <c r="AG12" s="960"/>
      <c r="AH12" s="1597"/>
      <c r="AI12" s="1597"/>
      <c r="AJ12" s="1597"/>
      <c r="AK12" s="1597"/>
      <c r="AL12" s="1597"/>
      <c r="AM12" s="1597"/>
      <c r="AN12" s="1597"/>
      <c r="AO12" s="1597"/>
      <c r="AP12" s="1597"/>
      <c r="AQ12" s="1598"/>
    </row>
    <row r="13" spans="1:43" ht="18.75" customHeight="1" x14ac:dyDescent="0.4">
      <c r="A13" s="1609" t="s">
        <v>935</v>
      </c>
      <c r="B13" s="1610"/>
      <c r="C13" s="1610"/>
      <c r="D13" s="1611"/>
      <c r="E13" s="979"/>
      <c r="F13" s="979"/>
      <c r="G13" s="979"/>
      <c r="H13" s="979"/>
      <c r="I13" s="979"/>
      <c r="J13" s="979"/>
      <c r="K13" s="979"/>
      <c r="L13" s="979"/>
      <c r="M13" s="979"/>
      <c r="N13" s="979"/>
      <c r="O13" s="1597"/>
      <c r="P13" s="1597"/>
      <c r="Q13" s="1597"/>
      <c r="R13" s="1597"/>
      <c r="S13" s="1597"/>
      <c r="T13" s="1597"/>
      <c r="U13" s="1597"/>
      <c r="V13" s="1597"/>
      <c r="W13" s="1597"/>
      <c r="X13" s="979"/>
      <c r="Y13" s="979"/>
      <c r="Z13" s="979"/>
      <c r="AA13" s="979"/>
      <c r="AB13" s="979"/>
      <c r="AC13" s="711"/>
      <c r="AD13" s="711" t="s">
        <v>23</v>
      </c>
      <c r="AE13" s="50"/>
      <c r="AF13" s="711"/>
      <c r="AG13" s="959" t="s">
        <v>16</v>
      </c>
      <c r="AH13" s="1597"/>
      <c r="AI13" s="1597"/>
      <c r="AJ13" s="1597"/>
      <c r="AK13" s="1597"/>
      <c r="AL13" s="1597"/>
      <c r="AM13" s="1597"/>
      <c r="AN13" s="1597"/>
      <c r="AO13" s="1597"/>
      <c r="AP13" s="1597"/>
      <c r="AQ13" s="1598"/>
    </row>
    <row r="14" spans="1:43" ht="18.75" customHeight="1" x14ac:dyDescent="0.4">
      <c r="A14" s="1612"/>
      <c r="B14" s="1613"/>
      <c r="C14" s="1613"/>
      <c r="D14" s="1614"/>
      <c r="E14" s="979"/>
      <c r="F14" s="979"/>
      <c r="G14" s="979"/>
      <c r="H14" s="979"/>
      <c r="I14" s="979"/>
      <c r="J14" s="979"/>
      <c r="K14" s="979"/>
      <c r="L14" s="979"/>
      <c r="M14" s="979"/>
      <c r="N14" s="979"/>
      <c r="O14" s="1597"/>
      <c r="P14" s="1597"/>
      <c r="Q14" s="1597"/>
      <c r="R14" s="1597"/>
      <c r="S14" s="1597"/>
      <c r="T14" s="1597"/>
      <c r="U14" s="1597"/>
      <c r="V14" s="1597"/>
      <c r="W14" s="1597"/>
      <c r="X14" s="979"/>
      <c r="Y14" s="979"/>
      <c r="Z14" s="979"/>
      <c r="AA14" s="979"/>
      <c r="AB14" s="979"/>
      <c r="AC14" s="712"/>
      <c r="AD14" s="712"/>
      <c r="AE14" s="53"/>
      <c r="AF14" s="712"/>
      <c r="AG14" s="960"/>
      <c r="AH14" s="1597"/>
      <c r="AI14" s="1597"/>
      <c r="AJ14" s="1597"/>
      <c r="AK14" s="1597"/>
      <c r="AL14" s="1597"/>
      <c r="AM14" s="1597"/>
      <c r="AN14" s="1597"/>
      <c r="AO14" s="1597"/>
      <c r="AP14" s="1597"/>
      <c r="AQ14" s="1598"/>
    </row>
    <row r="15" spans="1:43" ht="18.75" customHeight="1" x14ac:dyDescent="0.4">
      <c r="A15" s="1612"/>
      <c r="B15" s="1613"/>
      <c r="C15" s="1613"/>
      <c r="D15" s="1614"/>
      <c r="E15" s="979"/>
      <c r="F15" s="979"/>
      <c r="G15" s="979"/>
      <c r="H15" s="979"/>
      <c r="I15" s="979"/>
      <c r="J15" s="979"/>
      <c r="K15" s="979"/>
      <c r="L15" s="979"/>
      <c r="M15" s="979"/>
      <c r="N15" s="979"/>
      <c r="O15" s="1597"/>
      <c r="P15" s="1597"/>
      <c r="Q15" s="1597"/>
      <c r="R15" s="1597"/>
      <c r="S15" s="1597"/>
      <c r="T15" s="1597"/>
      <c r="U15" s="1597"/>
      <c r="V15" s="1597"/>
      <c r="W15" s="1597"/>
      <c r="X15" s="979"/>
      <c r="Y15" s="979"/>
      <c r="Z15" s="979"/>
      <c r="AA15" s="979"/>
      <c r="AB15" s="979"/>
      <c r="AC15" s="711"/>
      <c r="AD15" s="711" t="s">
        <v>23</v>
      </c>
      <c r="AE15" s="50"/>
      <c r="AF15" s="711"/>
      <c r="AG15" s="959" t="s">
        <v>16</v>
      </c>
      <c r="AH15" s="1597"/>
      <c r="AI15" s="1597"/>
      <c r="AJ15" s="1597"/>
      <c r="AK15" s="1597"/>
      <c r="AL15" s="1597"/>
      <c r="AM15" s="1597"/>
      <c r="AN15" s="1597"/>
      <c r="AO15" s="1597"/>
      <c r="AP15" s="1597"/>
      <c r="AQ15" s="1598"/>
    </row>
    <row r="16" spans="1:43" ht="18.75" customHeight="1" x14ac:dyDescent="0.4">
      <c r="A16" s="1612"/>
      <c r="B16" s="1613"/>
      <c r="C16" s="1613"/>
      <c r="D16" s="1614"/>
      <c r="E16" s="979"/>
      <c r="F16" s="979"/>
      <c r="G16" s="979"/>
      <c r="H16" s="979"/>
      <c r="I16" s="979"/>
      <c r="J16" s="979"/>
      <c r="K16" s="979"/>
      <c r="L16" s="979"/>
      <c r="M16" s="979"/>
      <c r="N16" s="979"/>
      <c r="O16" s="1597"/>
      <c r="P16" s="1597"/>
      <c r="Q16" s="1597"/>
      <c r="R16" s="1597"/>
      <c r="S16" s="1597"/>
      <c r="T16" s="1597"/>
      <c r="U16" s="1597"/>
      <c r="V16" s="1597"/>
      <c r="W16" s="1597"/>
      <c r="X16" s="979"/>
      <c r="Y16" s="979"/>
      <c r="Z16" s="979"/>
      <c r="AA16" s="979"/>
      <c r="AB16" s="979"/>
      <c r="AC16" s="712"/>
      <c r="AD16" s="712"/>
      <c r="AE16" s="53"/>
      <c r="AF16" s="712"/>
      <c r="AG16" s="960"/>
      <c r="AH16" s="1597"/>
      <c r="AI16" s="1597"/>
      <c r="AJ16" s="1597"/>
      <c r="AK16" s="1597"/>
      <c r="AL16" s="1597"/>
      <c r="AM16" s="1597"/>
      <c r="AN16" s="1597"/>
      <c r="AO16" s="1597"/>
      <c r="AP16" s="1597"/>
      <c r="AQ16" s="1598"/>
    </row>
    <row r="17" spans="1:77" ht="18.75" customHeight="1" x14ac:dyDescent="0.4">
      <c r="A17" s="1612"/>
      <c r="B17" s="1613"/>
      <c r="C17" s="1613"/>
      <c r="D17" s="1614"/>
      <c r="E17" s="979"/>
      <c r="F17" s="979"/>
      <c r="G17" s="979"/>
      <c r="H17" s="979"/>
      <c r="I17" s="979"/>
      <c r="J17" s="979"/>
      <c r="K17" s="979"/>
      <c r="L17" s="979"/>
      <c r="M17" s="979"/>
      <c r="N17" s="979"/>
      <c r="O17" s="1597"/>
      <c r="P17" s="1597"/>
      <c r="Q17" s="1597"/>
      <c r="R17" s="1597"/>
      <c r="S17" s="1597"/>
      <c r="T17" s="1597"/>
      <c r="U17" s="1597"/>
      <c r="V17" s="1597"/>
      <c r="W17" s="1597"/>
      <c r="X17" s="979"/>
      <c r="Y17" s="979"/>
      <c r="Z17" s="979"/>
      <c r="AA17" s="979"/>
      <c r="AB17" s="979"/>
      <c r="AC17" s="711"/>
      <c r="AD17" s="711" t="s">
        <v>23</v>
      </c>
      <c r="AE17" s="50"/>
      <c r="AF17" s="711"/>
      <c r="AG17" s="959" t="s">
        <v>16</v>
      </c>
      <c r="AH17" s="1597"/>
      <c r="AI17" s="1597"/>
      <c r="AJ17" s="1597"/>
      <c r="AK17" s="1597"/>
      <c r="AL17" s="1597"/>
      <c r="AM17" s="1597"/>
      <c r="AN17" s="1597"/>
      <c r="AO17" s="1597"/>
      <c r="AP17" s="1597"/>
      <c r="AQ17" s="1598"/>
    </row>
    <row r="18" spans="1:77" ht="18.75" customHeight="1" x14ac:dyDescent="0.4">
      <c r="A18" s="1612"/>
      <c r="B18" s="1613"/>
      <c r="C18" s="1613"/>
      <c r="D18" s="1614"/>
      <c r="E18" s="979"/>
      <c r="F18" s="979"/>
      <c r="G18" s="979"/>
      <c r="H18" s="979"/>
      <c r="I18" s="979"/>
      <c r="J18" s="979"/>
      <c r="K18" s="979"/>
      <c r="L18" s="979"/>
      <c r="M18" s="979"/>
      <c r="N18" s="979"/>
      <c r="O18" s="1597"/>
      <c r="P18" s="1597"/>
      <c r="Q18" s="1597"/>
      <c r="R18" s="1597"/>
      <c r="S18" s="1597"/>
      <c r="T18" s="1597"/>
      <c r="U18" s="1597"/>
      <c r="V18" s="1597"/>
      <c r="W18" s="1597"/>
      <c r="X18" s="979"/>
      <c r="Y18" s="979"/>
      <c r="Z18" s="979"/>
      <c r="AA18" s="979"/>
      <c r="AB18" s="979"/>
      <c r="AC18" s="712"/>
      <c r="AD18" s="712"/>
      <c r="AE18" s="53"/>
      <c r="AF18" s="712"/>
      <c r="AG18" s="960"/>
      <c r="AH18" s="1597"/>
      <c r="AI18" s="1597"/>
      <c r="AJ18" s="1597"/>
      <c r="AK18" s="1597"/>
      <c r="AL18" s="1597"/>
      <c r="AM18" s="1597"/>
      <c r="AN18" s="1597"/>
      <c r="AO18" s="1597"/>
      <c r="AP18" s="1597"/>
      <c r="AQ18" s="1598"/>
    </row>
    <row r="19" spans="1:77" ht="18.75" customHeight="1" x14ac:dyDescent="0.4">
      <c r="A19" s="1612"/>
      <c r="B19" s="1613"/>
      <c r="C19" s="1613"/>
      <c r="D19" s="1614"/>
      <c r="E19" s="979"/>
      <c r="F19" s="979"/>
      <c r="G19" s="979"/>
      <c r="H19" s="979"/>
      <c r="I19" s="979"/>
      <c r="J19" s="979"/>
      <c r="K19" s="979"/>
      <c r="L19" s="979"/>
      <c r="M19" s="979"/>
      <c r="N19" s="979"/>
      <c r="O19" s="1597"/>
      <c r="P19" s="1597"/>
      <c r="Q19" s="1597"/>
      <c r="R19" s="1597"/>
      <c r="S19" s="1597"/>
      <c r="T19" s="1597"/>
      <c r="U19" s="1597"/>
      <c r="V19" s="1597"/>
      <c r="W19" s="1597"/>
      <c r="X19" s="979"/>
      <c r="Y19" s="979"/>
      <c r="Z19" s="979"/>
      <c r="AA19" s="979"/>
      <c r="AB19" s="979"/>
      <c r="AC19" s="711"/>
      <c r="AD19" s="711" t="s">
        <v>23</v>
      </c>
      <c r="AE19" s="50"/>
      <c r="AF19" s="711"/>
      <c r="AG19" s="959" t="s">
        <v>16</v>
      </c>
      <c r="AH19" s="1597"/>
      <c r="AI19" s="1597"/>
      <c r="AJ19" s="1597"/>
      <c r="AK19" s="1597"/>
      <c r="AL19" s="1597"/>
      <c r="AM19" s="1597"/>
      <c r="AN19" s="1597"/>
      <c r="AO19" s="1597"/>
      <c r="AP19" s="1597"/>
      <c r="AQ19" s="1598"/>
    </row>
    <row r="20" spans="1:77" ht="18.75" customHeight="1" x14ac:dyDescent="0.4">
      <c r="A20" s="1615"/>
      <c r="B20" s="1616"/>
      <c r="C20" s="1616"/>
      <c r="D20" s="1617"/>
      <c r="E20" s="979"/>
      <c r="F20" s="979"/>
      <c r="G20" s="979"/>
      <c r="H20" s="979"/>
      <c r="I20" s="979"/>
      <c r="J20" s="979"/>
      <c r="K20" s="979"/>
      <c r="L20" s="979"/>
      <c r="M20" s="979"/>
      <c r="N20" s="979"/>
      <c r="O20" s="1597"/>
      <c r="P20" s="1597"/>
      <c r="Q20" s="1597"/>
      <c r="R20" s="1597"/>
      <c r="S20" s="1597"/>
      <c r="T20" s="1597"/>
      <c r="U20" s="1597"/>
      <c r="V20" s="1597"/>
      <c r="W20" s="1597"/>
      <c r="X20" s="979"/>
      <c r="Y20" s="979"/>
      <c r="Z20" s="979"/>
      <c r="AA20" s="979"/>
      <c r="AB20" s="979"/>
      <c r="AC20" s="712"/>
      <c r="AD20" s="712"/>
      <c r="AE20" s="53"/>
      <c r="AF20" s="712"/>
      <c r="AG20" s="960"/>
      <c r="AH20" s="1597"/>
      <c r="AI20" s="1597"/>
      <c r="AJ20" s="1597"/>
      <c r="AK20" s="1597"/>
      <c r="AL20" s="1597"/>
      <c r="AM20" s="1597"/>
      <c r="AN20" s="1597"/>
      <c r="AO20" s="1597"/>
      <c r="AP20" s="1597"/>
      <c r="AQ20" s="1598"/>
    </row>
    <row r="21" spans="1:77" ht="18.75" customHeight="1" x14ac:dyDescent="0.4">
      <c r="A21" s="1621" t="s">
        <v>936</v>
      </c>
      <c r="B21" s="1622"/>
      <c r="C21" s="1622"/>
      <c r="D21" s="1623"/>
      <c r="E21" s="979"/>
      <c r="F21" s="979"/>
      <c r="G21" s="979"/>
      <c r="H21" s="979"/>
      <c r="I21" s="979"/>
      <c r="J21" s="979"/>
      <c r="K21" s="979"/>
      <c r="L21" s="979"/>
      <c r="M21" s="979"/>
      <c r="N21" s="979"/>
      <c r="O21" s="1597"/>
      <c r="P21" s="1597"/>
      <c r="Q21" s="1597"/>
      <c r="R21" s="1597"/>
      <c r="S21" s="1597"/>
      <c r="T21" s="1597"/>
      <c r="U21" s="1597"/>
      <c r="V21" s="1597"/>
      <c r="W21" s="1597"/>
      <c r="X21" s="979"/>
      <c r="Y21" s="979"/>
      <c r="Z21" s="979"/>
      <c r="AA21" s="979"/>
      <c r="AB21" s="979"/>
      <c r="AC21" s="711"/>
      <c r="AD21" s="711" t="s">
        <v>23</v>
      </c>
      <c r="AE21" s="50"/>
      <c r="AF21" s="711"/>
      <c r="AG21" s="959" t="s">
        <v>16</v>
      </c>
      <c r="AH21" s="1597"/>
      <c r="AI21" s="1597"/>
      <c r="AJ21" s="1597"/>
      <c r="AK21" s="1597"/>
      <c r="AL21" s="1597"/>
      <c r="AM21" s="1597"/>
      <c r="AN21" s="1597"/>
      <c r="AO21" s="1597"/>
      <c r="AP21" s="1597"/>
      <c r="AQ21" s="1598"/>
    </row>
    <row r="22" spans="1:77" ht="18.75" customHeight="1" x14ac:dyDescent="0.4">
      <c r="A22" s="1624"/>
      <c r="B22" s="1625"/>
      <c r="C22" s="1625"/>
      <c r="D22" s="1626"/>
      <c r="E22" s="979"/>
      <c r="F22" s="979"/>
      <c r="G22" s="979"/>
      <c r="H22" s="979"/>
      <c r="I22" s="979"/>
      <c r="J22" s="979"/>
      <c r="K22" s="979"/>
      <c r="L22" s="979"/>
      <c r="M22" s="979"/>
      <c r="N22" s="979"/>
      <c r="O22" s="1597"/>
      <c r="P22" s="1597"/>
      <c r="Q22" s="1597"/>
      <c r="R22" s="1597"/>
      <c r="S22" s="1597"/>
      <c r="T22" s="1597"/>
      <c r="U22" s="1597"/>
      <c r="V22" s="1597"/>
      <c r="W22" s="1597"/>
      <c r="X22" s="979"/>
      <c r="Y22" s="979"/>
      <c r="Z22" s="979"/>
      <c r="AA22" s="979"/>
      <c r="AB22" s="979"/>
      <c r="AC22" s="712"/>
      <c r="AD22" s="712"/>
      <c r="AE22" s="53"/>
      <c r="AF22" s="712"/>
      <c r="AG22" s="960"/>
      <c r="AH22" s="1597"/>
      <c r="AI22" s="1597"/>
      <c r="AJ22" s="1597"/>
      <c r="AK22" s="1597"/>
      <c r="AL22" s="1597"/>
      <c r="AM22" s="1597"/>
      <c r="AN22" s="1597"/>
      <c r="AO22" s="1597"/>
      <c r="AP22" s="1597"/>
      <c r="AQ22" s="1598"/>
    </row>
    <row r="23" spans="1:77" ht="18.75" customHeight="1" x14ac:dyDescent="0.4">
      <c r="A23" s="1624"/>
      <c r="B23" s="1625"/>
      <c r="C23" s="1625"/>
      <c r="D23" s="1626"/>
      <c r="E23" s="979"/>
      <c r="F23" s="979"/>
      <c r="G23" s="979"/>
      <c r="H23" s="979"/>
      <c r="I23" s="979"/>
      <c r="J23" s="979"/>
      <c r="K23" s="979"/>
      <c r="L23" s="979"/>
      <c r="M23" s="979"/>
      <c r="N23" s="979"/>
      <c r="O23" s="1597"/>
      <c r="P23" s="1597"/>
      <c r="Q23" s="1597"/>
      <c r="R23" s="1597"/>
      <c r="S23" s="1597"/>
      <c r="T23" s="1597"/>
      <c r="U23" s="1597"/>
      <c r="V23" s="1597"/>
      <c r="W23" s="1597"/>
      <c r="X23" s="979"/>
      <c r="Y23" s="979"/>
      <c r="Z23" s="979"/>
      <c r="AA23" s="979"/>
      <c r="AB23" s="979"/>
      <c r="AC23" s="711"/>
      <c r="AD23" s="711" t="s">
        <v>23</v>
      </c>
      <c r="AE23" s="50"/>
      <c r="AF23" s="711"/>
      <c r="AG23" s="959" t="s">
        <v>16</v>
      </c>
      <c r="AH23" s="1597"/>
      <c r="AI23" s="1597"/>
      <c r="AJ23" s="1597"/>
      <c r="AK23" s="1597"/>
      <c r="AL23" s="1597"/>
      <c r="AM23" s="1597"/>
      <c r="AN23" s="1597"/>
      <c r="AO23" s="1597"/>
      <c r="AP23" s="1597"/>
      <c r="AQ23" s="1598"/>
    </row>
    <row r="24" spans="1:77" ht="18.75" customHeight="1" x14ac:dyDescent="0.4">
      <c r="A24" s="1624"/>
      <c r="B24" s="1625"/>
      <c r="C24" s="1625"/>
      <c r="D24" s="1626"/>
      <c r="E24" s="979"/>
      <c r="F24" s="979"/>
      <c r="G24" s="979"/>
      <c r="H24" s="979"/>
      <c r="I24" s="979"/>
      <c r="J24" s="979"/>
      <c r="K24" s="979"/>
      <c r="L24" s="979"/>
      <c r="M24" s="979"/>
      <c r="N24" s="979"/>
      <c r="O24" s="1597"/>
      <c r="P24" s="1597"/>
      <c r="Q24" s="1597"/>
      <c r="R24" s="1597"/>
      <c r="S24" s="1597"/>
      <c r="T24" s="1597"/>
      <c r="U24" s="1597"/>
      <c r="V24" s="1597"/>
      <c r="W24" s="1597"/>
      <c r="X24" s="979"/>
      <c r="Y24" s="979"/>
      <c r="Z24" s="979"/>
      <c r="AA24" s="979"/>
      <c r="AB24" s="979"/>
      <c r="AC24" s="712"/>
      <c r="AD24" s="712"/>
      <c r="AE24" s="53"/>
      <c r="AF24" s="712"/>
      <c r="AG24" s="960"/>
      <c r="AH24" s="1597"/>
      <c r="AI24" s="1597"/>
      <c r="AJ24" s="1597"/>
      <c r="AK24" s="1597"/>
      <c r="AL24" s="1597"/>
      <c r="AM24" s="1597"/>
      <c r="AN24" s="1597"/>
      <c r="AO24" s="1597"/>
      <c r="AP24" s="1597"/>
      <c r="AQ24" s="1598"/>
    </row>
    <row r="25" spans="1:77" s="7" customFormat="1" ht="18.75" customHeight="1" x14ac:dyDescent="0.4">
      <c r="A25" s="1624"/>
      <c r="B25" s="1625"/>
      <c r="C25" s="1625"/>
      <c r="D25" s="1626"/>
      <c r="E25" s="979"/>
      <c r="F25" s="979"/>
      <c r="G25" s="979"/>
      <c r="H25" s="979"/>
      <c r="I25" s="979"/>
      <c r="J25" s="979"/>
      <c r="K25" s="979"/>
      <c r="L25" s="979"/>
      <c r="M25" s="979"/>
      <c r="N25" s="979"/>
      <c r="O25" s="1597"/>
      <c r="P25" s="1597"/>
      <c r="Q25" s="1597"/>
      <c r="R25" s="1597"/>
      <c r="S25" s="1597"/>
      <c r="T25" s="1597"/>
      <c r="U25" s="1597"/>
      <c r="V25" s="1597"/>
      <c r="W25" s="1597"/>
      <c r="X25" s="979"/>
      <c r="Y25" s="979"/>
      <c r="Z25" s="979"/>
      <c r="AA25" s="979"/>
      <c r="AB25" s="979"/>
      <c r="AC25" s="711"/>
      <c r="AD25" s="711" t="s">
        <v>23</v>
      </c>
      <c r="AE25" s="517"/>
      <c r="AF25" s="711"/>
      <c r="AG25" s="959" t="s">
        <v>16</v>
      </c>
      <c r="AH25" s="1597"/>
      <c r="AI25" s="1597"/>
      <c r="AJ25" s="1597"/>
      <c r="AK25" s="1597"/>
      <c r="AL25" s="1597"/>
      <c r="AM25" s="1597"/>
      <c r="AN25" s="1597"/>
      <c r="AO25" s="1597"/>
      <c r="AP25" s="1597"/>
      <c r="AQ25" s="1598"/>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row>
    <row r="26" spans="1:77" s="7" customFormat="1" ht="18.75" customHeight="1" x14ac:dyDescent="0.4">
      <c r="A26" s="1624"/>
      <c r="B26" s="1625"/>
      <c r="C26" s="1625"/>
      <c r="D26" s="1626"/>
      <c r="E26" s="979"/>
      <c r="F26" s="979"/>
      <c r="G26" s="979"/>
      <c r="H26" s="979"/>
      <c r="I26" s="979"/>
      <c r="J26" s="979"/>
      <c r="K26" s="979"/>
      <c r="L26" s="979"/>
      <c r="M26" s="979"/>
      <c r="N26" s="979"/>
      <c r="O26" s="1597"/>
      <c r="P26" s="1597"/>
      <c r="Q26" s="1597"/>
      <c r="R26" s="1597"/>
      <c r="S26" s="1597"/>
      <c r="T26" s="1597"/>
      <c r="U26" s="1597"/>
      <c r="V26" s="1597"/>
      <c r="W26" s="1597"/>
      <c r="X26" s="979"/>
      <c r="Y26" s="979"/>
      <c r="Z26" s="979"/>
      <c r="AA26" s="979"/>
      <c r="AB26" s="979"/>
      <c r="AC26" s="712"/>
      <c r="AD26" s="712"/>
      <c r="AE26" s="53"/>
      <c r="AF26" s="712"/>
      <c r="AG26" s="960"/>
      <c r="AH26" s="1597"/>
      <c r="AI26" s="1597"/>
      <c r="AJ26" s="1597"/>
      <c r="AK26" s="1597"/>
      <c r="AL26" s="1597"/>
      <c r="AM26" s="1597"/>
      <c r="AN26" s="1597"/>
      <c r="AO26" s="1597"/>
      <c r="AP26" s="1597"/>
      <c r="AQ26" s="1598"/>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row>
    <row r="27" spans="1:77" s="7" customFormat="1" ht="18.75" customHeight="1" x14ac:dyDescent="0.4">
      <c r="A27" s="1624"/>
      <c r="B27" s="1625"/>
      <c r="C27" s="1625"/>
      <c r="D27" s="1626"/>
      <c r="E27" s="979"/>
      <c r="F27" s="979"/>
      <c r="G27" s="979"/>
      <c r="H27" s="979"/>
      <c r="I27" s="979"/>
      <c r="J27" s="979"/>
      <c r="K27" s="979"/>
      <c r="L27" s="979"/>
      <c r="M27" s="979"/>
      <c r="N27" s="979"/>
      <c r="O27" s="1597"/>
      <c r="P27" s="1597"/>
      <c r="Q27" s="1597"/>
      <c r="R27" s="1597"/>
      <c r="S27" s="1597"/>
      <c r="T27" s="1597"/>
      <c r="U27" s="1597"/>
      <c r="V27" s="1597"/>
      <c r="W27" s="1597"/>
      <c r="X27" s="979"/>
      <c r="Y27" s="979"/>
      <c r="Z27" s="979"/>
      <c r="AA27" s="979"/>
      <c r="AB27" s="979"/>
      <c r="AC27" s="711"/>
      <c r="AD27" s="711" t="s">
        <v>23</v>
      </c>
      <c r="AE27" s="517"/>
      <c r="AF27" s="711"/>
      <c r="AG27" s="959" t="s">
        <v>16</v>
      </c>
      <c r="AH27" s="1597"/>
      <c r="AI27" s="1597"/>
      <c r="AJ27" s="1597"/>
      <c r="AK27" s="1597"/>
      <c r="AL27" s="1597"/>
      <c r="AM27" s="1597"/>
      <c r="AN27" s="1597"/>
      <c r="AO27" s="1597"/>
      <c r="AP27" s="1597"/>
      <c r="AQ27" s="1598"/>
      <c r="AR27" s="516"/>
      <c r="AS27" s="516"/>
      <c r="AT27" s="516"/>
      <c r="AU27" s="516"/>
      <c r="AV27" s="516"/>
      <c r="AW27" s="516"/>
      <c r="AX27" s="516"/>
      <c r="AY27" s="516"/>
      <c r="AZ27" s="516"/>
      <c r="BA27" s="516"/>
      <c r="BB27" s="516"/>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row>
    <row r="28" spans="1:77" s="7" customFormat="1" ht="18.75" customHeight="1" x14ac:dyDescent="0.4">
      <c r="A28" s="1627"/>
      <c r="B28" s="1628"/>
      <c r="C28" s="1628"/>
      <c r="D28" s="1629"/>
      <c r="E28" s="979"/>
      <c r="F28" s="979"/>
      <c r="G28" s="979"/>
      <c r="H28" s="979"/>
      <c r="I28" s="979"/>
      <c r="J28" s="979"/>
      <c r="K28" s="979"/>
      <c r="L28" s="979"/>
      <c r="M28" s="979"/>
      <c r="N28" s="979"/>
      <c r="O28" s="1597"/>
      <c r="P28" s="1597"/>
      <c r="Q28" s="1597"/>
      <c r="R28" s="1597"/>
      <c r="S28" s="1597"/>
      <c r="T28" s="1597"/>
      <c r="U28" s="1597"/>
      <c r="V28" s="1597"/>
      <c r="W28" s="1597"/>
      <c r="X28" s="979"/>
      <c r="Y28" s="979"/>
      <c r="Z28" s="979"/>
      <c r="AA28" s="979"/>
      <c r="AB28" s="979"/>
      <c r="AC28" s="712"/>
      <c r="AD28" s="712"/>
      <c r="AE28" s="53"/>
      <c r="AF28" s="712"/>
      <c r="AG28" s="960"/>
      <c r="AH28" s="1597"/>
      <c r="AI28" s="1597"/>
      <c r="AJ28" s="1597"/>
      <c r="AK28" s="1597"/>
      <c r="AL28" s="1597"/>
      <c r="AM28" s="1597"/>
      <c r="AN28" s="1597"/>
      <c r="AO28" s="1597"/>
      <c r="AP28" s="1597"/>
      <c r="AQ28" s="1598"/>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row>
    <row r="29" spans="1:77" ht="18.75" customHeight="1" x14ac:dyDescent="0.4">
      <c r="A29" s="1600" t="s">
        <v>322</v>
      </c>
      <c r="B29" s="1601"/>
      <c r="C29" s="1601"/>
      <c r="D29" s="1602"/>
      <c r="E29" s="979"/>
      <c r="F29" s="979"/>
      <c r="G29" s="979"/>
      <c r="H29" s="979"/>
      <c r="I29" s="979"/>
      <c r="J29" s="979"/>
      <c r="K29" s="979"/>
      <c r="L29" s="979"/>
      <c r="M29" s="979"/>
      <c r="N29" s="979"/>
      <c r="O29" s="1597"/>
      <c r="P29" s="1597"/>
      <c r="Q29" s="1597"/>
      <c r="R29" s="1597"/>
      <c r="S29" s="1597"/>
      <c r="T29" s="1597"/>
      <c r="U29" s="1597"/>
      <c r="V29" s="1597"/>
      <c r="W29" s="1597"/>
      <c r="X29" s="979"/>
      <c r="Y29" s="979"/>
      <c r="Z29" s="979"/>
      <c r="AA29" s="979"/>
      <c r="AB29" s="979"/>
      <c r="AC29" s="711"/>
      <c r="AD29" s="711" t="s">
        <v>23</v>
      </c>
      <c r="AE29" s="50"/>
      <c r="AF29" s="711"/>
      <c r="AG29" s="959" t="s">
        <v>16</v>
      </c>
      <c r="AH29" s="1597"/>
      <c r="AI29" s="1597"/>
      <c r="AJ29" s="1597"/>
      <c r="AK29" s="1597"/>
      <c r="AL29" s="1597"/>
      <c r="AM29" s="1597"/>
      <c r="AN29" s="1597"/>
      <c r="AO29" s="1597"/>
      <c r="AP29" s="1597"/>
      <c r="AQ29" s="1598"/>
    </row>
    <row r="30" spans="1:77" ht="18.75" customHeight="1" x14ac:dyDescent="0.4">
      <c r="A30" s="1603"/>
      <c r="B30" s="1604"/>
      <c r="C30" s="1604"/>
      <c r="D30" s="1605"/>
      <c r="E30" s="979"/>
      <c r="F30" s="979"/>
      <c r="G30" s="979"/>
      <c r="H30" s="979"/>
      <c r="I30" s="979"/>
      <c r="J30" s="979"/>
      <c r="K30" s="979"/>
      <c r="L30" s="979"/>
      <c r="M30" s="979"/>
      <c r="N30" s="979"/>
      <c r="O30" s="1597"/>
      <c r="P30" s="1597"/>
      <c r="Q30" s="1597"/>
      <c r="R30" s="1597"/>
      <c r="S30" s="1597"/>
      <c r="T30" s="1597"/>
      <c r="U30" s="1597"/>
      <c r="V30" s="1597"/>
      <c r="W30" s="1597"/>
      <c r="X30" s="979"/>
      <c r="Y30" s="979"/>
      <c r="Z30" s="979"/>
      <c r="AA30" s="979"/>
      <c r="AB30" s="979"/>
      <c r="AC30" s="712"/>
      <c r="AD30" s="712"/>
      <c r="AE30" s="53"/>
      <c r="AF30" s="712"/>
      <c r="AG30" s="960"/>
      <c r="AH30" s="1597"/>
      <c r="AI30" s="1597"/>
      <c r="AJ30" s="1597"/>
      <c r="AK30" s="1597"/>
      <c r="AL30" s="1597"/>
      <c r="AM30" s="1597"/>
      <c r="AN30" s="1597"/>
      <c r="AO30" s="1597"/>
      <c r="AP30" s="1597"/>
      <c r="AQ30" s="1598"/>
    </row>
    <row r="31" spans="1:77" ht="18.75" customHeight="1" x14ac:dyDescent="0.4">
      <c r="A31" s="1603"/>
      <c r="B31" s="1604"/>
      <c r="C31" s="1604"/>
      <c r="D31" s="1605"/>
      <c r="E31" s="979"/>
      <c r="F31" s="979"/>
      <c r="G31" s="979"/>
      <c r="H31" s="979"/>
      <c r="I31" s="979"/>
      <c r="J31" s="979"/>
      <c r="K31" s="979"/>
      <c r="L31" s="979"/>
      <c r="M31" s="979"/>
      <c r="N31" s="979"/>
      <c r="O31" s="1597"/>
      <c r="P31" s="1597"/>
      <c r="Q31" s="1597"/>
      <c r="R31" s="1597"/>
      <c r="S31" s="1597"/>
      <c r="T31" s="1597"/>
      <c r="U31" s="1597"/>
      <c r="V31" s="1597"/>
      <c r="W31" s="1597"/>
      <c r="X31" s="979"/>
      <c r="Y31" s="979"/>
      <c r="Z31" s="979"/>
      <c r="AA31" s="979"/>
      <c r="AB31" s="979"/>
      <c r="AC31" s="711"/>
      <c r="AD31" s="711" t="s">
        <v>23</v>
      </c>
      <c r="AE31" s="50"/>
      <c r="AF31" s="711"/>
      <c r="AG31" s="959" t="s">
        <v>16</v>
      </c>
      <c r="AH31" s="1597"/>
      <c r="AI31" s="1597"/>
      <c r="AJ31" s="1597"/>
      <c r="AK31" s="1597"/>
      <c r="AL31" s="1597"/>
      <c r="AM31" s="1597"/>
      <c r="AN31" s="1597"/>
      <c r="AO31" s="1597"/>
      <c r="AP31" s="1597"/>
      <c r="AQ31" s="1598"/>
    </row>
    <row r="32" spans="1:77" ht="18.75" customHeight="1" x14ac:dyDescent="0.4">
      <c r="A32" s="1603"/>
      <c r="B32" s="1604"/>
      <c r="C32" s="1604"/>
      <c r="D32" s="1605"/>
      <c r="E32" s="979"/>
      <c r="F32" s="979"/>
      <c r="G32" s="979"/>
      <c r="H32" s="979"/>
      <c r="I32" s="979"/>
      <c r="J32" s="979"/>
      <c r="K32" s="979"/>
      <c r="L32" s="979"/>
      <c r="M32" s="979"/>
      <c r="N32" s="979"/>
      <c r="O32" s="1597"/>
      <c r="P32" s="1597"/>
      <c r="Q32" s="1597"/>
      <c r="R32" s="1597"/>
      <c r="S32" s="1597"/>
      <c r="T32" s="1597"/>
      <c r="U32" s="1597"/>
      <c r="V32" s="1597"/>
      <c r="W32" s="1597"/>
      <c r="X32" s="979"/>
      <c r="Y32" s="979"/>
      <c r="Z32" s="979"/>
      <c r="AA32" s="979"/>
      <c r="AB32" s="979"/>
      <c r="AC32" s="712"/>
      <c r="AD32" s="712"/>
      <c r="AE32" s="53"/>
      <c r="AF32" s="712"/>
      <c r="AG32" s="960"/>
      <c r="AH32" s="1597"/>
      <c r="AI32" s="1597"/>
      <c r="AJ32" s="1597"/>
      <c r="AK32" s="1597"/>
      <c r="AL32" s="1597"/>
      <c r="AM32" s="1597"/>
      <c r="AN32" s="1597"/>
      <c r="AO32" s="1597"/>
      <c r="AP32" s="1597"/>
      <c r="AQ32" s="1598"/>
    </row>
    <row r="33" spans="1:43" ht="18.75" customHeight="1" x14ac:dyDescent="0.4">
      <c r="A33" s="1603"/>
      <c r="B33" s="1604"/>
      <c r="C33" s="1604"/>
      <c r="D33" s="1605"/>
      <c r="E33" s="979"/>
      <c r="F33" s="979"/>
      <c r="G33" s="979"/>
      <c r="H33" s="979"/>
      <c r="I33" s="979"/>
      <c r="J33" s="979"/>
      <c r="K33" s="979"/>
      <c r="L33" s="979"/>
      <c r="M33" s="979"/>
      <c r="N33" s="979"/>
      <c r="O33" s="1597"/>
      <c r="P33" s="1597"/>
      <c r="Q33" s="1597"/>
      <c r="R33" s="1597"/>
      <c r="S33" s="1597"/>
      <c r="T33" s="1597"/>
      <c r="U33" s="1597"/>
      <c r="V33" s="1597"/>
      <c r="W33" s="1597"/>
      <c r="X33" s="979"/>
      <c r="Y33" s="979"/>
      <c r="Z33" s="979"/>
      <c r="AA33" s="979"/>
      <c r="AB33" s="979"/>
      <c r="AC33" s="711"/>
      <c r="AD33" s="711" t="s">
        <v>23</v>
      </c>
      <c r="AE33" s="50"/>
      <c r="AF33" s="711"/>
      <c r="AG33" s="959" t="s">
        <v>16</v>
      </c>
      <c r="AH33" s="1597"/>
      <c r="AI33" s="1597"/>
      <c r="AJ33" s="1597"/>
      <c r="AK33" s="1597"/>
      <c r="AL33" s="1597"/>
      <c r="AM33" s="1597"/>
      <c r="AN33" s="1597"/>
      <c r="AO33" s="1597"/>
      <c r="AP33" s="1597"/>
      <c r="AQ33" s="1598"/>
    </row>
    <row r="34" spans="1:43" ht="18.75" customHeight="1" x14ac:dyDescent="0.4">
      <c r="A34" s="1603"/>
      <c r="B34" s="1604"/>
      <c r="C34" s="1604"/>
      <c r="D34" s="1605"/>
      <c r="E34" s="979"/>
      <c r="F34" s="979"/>
      <c r="G34" s="979"/>
      <c r="H34" s="979"/>
      <c r="I34" s="979"/>
      <c r="J34" s="979"/>
      <c r="K34" s="979"/>
      <c r="L34" s="979"/>
      <c r="M34" s="979"/>
      <c r="N34" s="979"/>
      <c r="O34" s="1597"/>
      <c r="P34" s="1597"/>
      <c r="Q34" s="1597"/>
      <c r="R34" s="1597"/>
      <c r="S34" s="1597"/>
      <c r="T34" s="1597"/>
      <c r="U34" s="1597"/>
      <c r="V34" s="1597"/>
      <c r="W34" s="1597"/>
      <c r="X34" s="979"/>
      <c r="Y34" s="979"/>
      <c r="Z34" s="979"/>
      <c r="AA34" s="979"/>
      <c r="AB34" s="979"/>
      <c r="AC34" s="712"/>
      <c r="AD34" s="712"/>
      <c r="AE34" s="53"/>
      <c r="AF34" s="712"/>
      <c r="AG34" s="960"/>
      <c r="AH34" s="1597"/>
      <c r="AI34" s="1597"/>
      <c r="AJ34" s="1597"/>
      <c r="AK34" s="1597"/>
      <c r="AL34" s="1597"/>
      <c r="AM34" s="1597"/>
      <c r="AN34" s="1597"/>
      <c r="AO34" s="1597"/>
      <c r="AP34" s="1597"/>
      <c r="AQ34" s="1598"/>
    </row>
    <row r="35" spans="1:43" ht="18.75" customHeight="1" x14ac:dyDescent="0.4">
      <c r="A35" s="1603"/>
      <c r="B35" s="1604"/>
      <c r="C35" s="1604"/>
      <c r="D35" s="1605"/>
      <c r="E35" s="979"/>
      <c r="F35" s="979"/>
      <c r="G35" s="979"/>
      <c r="H35" s="979"/>
      <c r="I35" s="979"/>
      <c r="J35" s="979"/>
      <c r="K35" s="979"/>
      <c r="L35" s="979"/>
      <c r="M35" s="979"/>
      <c r="N35" s="979"/>
      <c r="O35" s="1597"/>
      <c r="P35" s="1597"/>
      <c r="Q35" s="1597"/>
      <c r="R35" s="1597"/>
      <c r="S35" s="1597"/>
      <c r="T35" s="1597"/>
      <c r="U35" s="1597"/>
      <c r="V35" s="1597"/>
      <c r="W35" s="1597"/>
      <c r="X35" s="979"/>
      <c r="Y35" s="979"/>
      <c r="Z35" s="979"/>
      <c r="AA35" s="979"/>
      <c r="AB35" s="979"/>
      <c r="AC35" s="711"/>
      <c r="AD35" s="711" t="s">
        <v>23</v>
      </c>
      <c r="AE35" s="50"/>
      <c r="AF35" s="711"/>
      <c r="AG35" s="959" t="s">
        <v>16</v>
      </c>
      <c r="AH35" s="1597"/>
      <c r="AI35" s="1597"/>
      <c r="AJ35" s="1597"/>
      <c r="AK35" s="1597"/>
      <c r="AL35" s="1597"/>
      <c r="AM35" s="1597"/>
      <c r="AN35" s="1597"/>
      <c r="AO35" s="1597"/>
      <c r="AP35" s="1597"/>
      <c r="AQ35" s="1598"/>
    </row>
    <row r="36" spans="1:43" ht="18.75" customHeight="1" x14ac:dyDescent="0.4">
      <c r="A36" s="1606"/>
      <c r="B36" s="1607"/>
      <c r="C36" s="1607"/>
      <c r="D36" s="1608"/>
      <c r="E36" s="979"/>
      <c r="F36" s="979"/>
      <c r="G36" s="979"/>
      <c r="H36" s="979"/>
      <c r="I36" s="979"/>
      <c r="J36" s="979"/>
      <c r="K36" s="979"/>
      <c r="L36" s="979"/>
      <c r="M36" s="979"/>
      <c r="N36" s="979"/>
      <c r="O36" s="1597"/>
      <c r="P36" s="1597"/>
      <c r="Q36" s="1597"/>
      <c r="R36" s="1597"/>
      <c r="S36" s="1597"/>
      <c r="T36" s="1597"/>
      <c r="U36" s="1597"/>
      <c r="V36" s="1597"/>
      <c r="W36" s="1597"/>
      <c r="X36" s="979"/>
      <c r="Y36" s="979"/>
      <c r="Z36" s="979"/>
      <c r="AA36" s="979"/>
      <c r="AB36" s="979"/>
      <c r="AC36" s="712"/>
      <c r="AD36" s="712"/>
      <c r="AE36" s="53"/>
      <c r="AF36" s="712"/>
      <c r="AG36" s="960"/>
      <c r="AH36" s="1597"/>
      <c r="AI36" s="1597"/>
      <c r="AJ36" s="1597"/>
      <c r="AK36" s="1597"/>
      <c r="AL36" s="1597"/>
      <c r="AM36" s="1597"/>
      <c r="AN36" s="1597"/>
      <c r="AO36" s="1597"/>
      <c r="AP36" s="1597"/>
      <c r="AQ36" s="1598"/>
    </row>
    <row r="37" spans="1:43" ht="18.75" customHeight="1" x14ac:dyDescent="0.4">
      <c r="A37" s="1600" t="s">
        <v>323</v>
      </c>
      <c r="B37" s="1601"/>
      <c r="C37" s="1601"/>
      <c r="D37" s="1602"/>
      <c r="E37" s="979"/>
      <c r="F37" s="979"/>
      <c r="G37" s="979"/>
      <c r="H37" s="979"/>
      <c r="I37" s="979"/>
      <c r="J37" s="979"/>
      <c r="K37" s="979"/>
      <c r="L37" s="979"/>
      <c r="M37" s="979"/>
      <c r="N37" s="979"/>
      <c r="O37" s="1597"/>
      <c r="P37" s="1597"/>
      <c r="Q37" s="1597"/>
      <c r="R37" s="1597"/>
      <c r="S37" s="1597"/>
      <c r="T37" s="1597"/>
      <c r="U37" s="1597"/>
      <c r="V37" s="1597"/>
      <c r="W37" s="1597"/>
      <c r="X37" s="979"/>
      <c r="Y37" s="979"/>
      <c r="Z37" s="979"/>
      <c r="AA37" s="979"/>
      <c r="AB37" s="979"/>
      <c r="AC37" s="711"/>
      <c r="AD37" s="711" t="s">
        <v>23</v>
      </c>
      <c r="AE37" s="50"/>
      <c r="AF37" s="711"/>
      <c r="AG37" s="959" t="s">
        <v>16</v>
      </c>
      <c r="AH37" s="1597"/>
      <c r="AI37" s="1597"/>
      <c r="AJ37" s="1597"/>
      <c r="AK37" s="1597"/>
      <c r="AL37" s="1597"/>
      <c r="AM37" s="1597"/>
      <c r="AN37" s="1597"/>
      <c r="AO37" s="1597"/>
      <c r="AP37" s="1597"/>
      <c r="AQ37" s="1598"/>
    </row>
    <row r="38" spans="1:43" ht="18.75" customHeight="1" x14ac:dyDescent="0.4">
      <c r="A38" s="1603"/>
      <c r="B38" s="1604"/>
      <c r="C38" s="1604"/>
      <c r="D38" s="1605"/>
      <c r="E38" s="979"/>
      <c r="F38" s="979"/>
      <c r="G38" s="979"/>
      <c r="H38" s="979"/>
      <c r="I38" s="979"/>
      <c r="J38" s="979"/>
      <c r="K38" s="979"/>
      <c r="L38" s="979"/>
      <c r="M38" s="979"/>
      <c r="N38" s="979"/>
      <c r="O38" s="1597"/>
      <c r="P38" s="1597"/>
      <c r="Q38" s="1597"/>
      <c r="R38" s="1597"/>
      <c r="S38" s="1597"/>
      <c r="T38" s="1597"/>
      <c r="U38" s="1597"/>
      <c r="V38" s="1597"/>
      <c r="W38" s="1597"/>
      <c r="X38" s="979"/>
      <c r="Y38" s="979"/>
      <c r="Z38" s="979"/>
      <c r="AA38" s="979"/>
      <c r="AB38" s="979"/>
      <c r="AC38" s="712"/>
      <c r="AD38" s="712"/>
      <c r="AE38" s="53"/>
      <c r="AF38" s="712"/>
      <c r="AG38" s="960"/>
      <c r="AH38" s="1597"/>
      <c r="AI38" s="1597"/>
      <c r="AJ38" s="1597"/>
      <c r="AK38" s="1597"/>
      <c r="AL38" s="1597"/>
      <c r="AM38" s="1597"/>
      <c r="AN38" s="1597"/>
      <c r="AO38" s="1597"/>
      <c r="AP38" s="1597"/>
      <c r="AQ38" s="1598"/>
    </row>
    <row r="39" spans="1:43" ht="18.75" customHeight="1" x14ac:dyDescent="0.4">
      <c r="A39" s="1603"/>
      <c r="B39" s="1604"/>
      <c r="C39" s="1604"/>
      <c r="D39" s="1605"/>
      <c r="E39" s="979"/>
      <c r="F39" s="979"/>
      <c r="G39" s="979"/>
      <c r="H39" s="979"/>
      <c r="I39" s="979"/>
      <c r="J39" s="979"/>
      <c r="K39" s="979"/>
      <c r="L39" s="979"/>
      <c r="M39" s="979"/>
      <c r="N39" s="979"/>
      <c r="O39" s="1597"/>
      <c r="P39" s="1597"/>
      <c r="Q39" s="1597"/>
      <c r="R39" s="1597"/>
      <c r="S39" s="1597"/>
      <c r="T39" s="1597"/>
      <c r="U39" s="1597"/>
      <c r="V39" s="1597"/>
      <c r="W39" s="1597"/>
      <c r="X39" s="979"/>
      <c r="Y39" s="979"/>
      <c r="Z39" s="979"/>
      <c r="AA39" s="979"/>
      <c r="AB39" s="979"/>
      <c r="AC39" s="711"/>
      <c r="AD39" s="711" t="s">
        <v>23</v>
      </c>
      <c r="AE39" s="50"/>
      <c r="AF39" s="711"/>
      <c r="AG39" s="959" t="s">
        <v>16</v>
      </c>
      <c r="AH39" s="1597"/>
      <c r="AI39" s="1597"/>
      <c r="AJ39" s="1597"/>
      <c r="AK39" s="1597"/>
      <c r="AL39" s="1597"/>
      <c r="AM39" s="1597"/>
      <c r="AN39" s="1597"/>
      <c r="AO39" s="1597"/>
      <c r="AP39" s="1597"/>
      <c r="AQ39" s="1598"/>
    </row>
    <row r="40" spans="1:43" ht="18.75" customHeight="1" x14ac:dyDescent="0.4">
      <c r="A40" s="1603"/>
      <c r="B40" s="1604"/>
      <c r="C40" s="1604"/>
      <c r="D40" s="1605"/>
      <c r="E40" s="979"/>
      <c r="F40" s="979"/>
      <c r="G40" s="979"/>
      <c r="H40" s="979"/>
      <c r="I40" s="979"/>
      <c r="J40" s="979"/>
      <c r="K40" s="979"/>
      <c r="L40" s="979"/>
      <c r="M40" s="979"/>
      <c r="N40" s="979"/>
      <c r="O40" s="1597"/>
      <c r="P40" s="1597"/>
      <c r="Q40" s="1597"/>
      <c r="R40" s="1597"/>
      <c r="S40" s="1597"/>
      <c r="T40" s="1597"/>
      <c r="U40" s="1597"/>
      <c r="V40" s="1597"/>
      <c r="W40" s="1597"/>
      <c r="X40" s="979"/>
      <c r="Y40" s="979"/>
      <c r="Z40" s="979"/>
      <c r="AA40" s="979"/>
      <c r="AB40" s="979"/>
      <c r="AC40" s="712"/>
      <c r="AD40" s="712"/>
      <c r="AE40" s="53"/>
      <c r="AF40" s="712"/>
      <c r="AG40" s="960"/>
      <c r="AH40" s="1597"/>
      <c r="AI40" s="1597"/>
      <c r="AJ40" s="1597"/>
      <c r="AK40" s="1597"/>
      <c r="AL40" s="1597"/>
      <c r="AM40" s="1597"/>
      <c r="AN40" s="1597"/>
      <c r="AO40" s="1597"/>
      <c r="AP40" s="1597"/>
      <c r="AQ40" s="1598"/>
    </row>
    <row r="41" spans="1:43" ht="18.75" customHeight="1" x14ac:dyDescent="0.4">
      <c r="A41" s="1603"/>
      <c r="B41" s="1604"/>
      <c r="C41" s="1604"/>
      <c r="D41" s="1605"/>
      <c r="E41" s="979"/>
      <c r="F41" s="979"/>
      <c r="G41" s="979"/>
      <c r="H41" s="979"/>
      <c r="I41" s="979"/>
      <c r="J41" s="979"/>
      <c r="K41" s="979"/>
      <c r="L41" s="979"/>
      <c r="M41" s="979"/>
      <c r="N41" s="979"/>
      <c r="O41" s="1597"/>
      <c r="P41" s="1597"/>
      <c r="Q41" s="1597"/>
      <c r="R41" s="1597"/>
      <c r="S41" s="1597"/>
      <c r="T41" s="1597"/>
      <c r="U41" s="1597"/>
      <c r="V41" s="1597"/>
      <c r="W41" s="1597"/>
      <c r="X41" s="979"/>
      <c r="Y41" s="979"/>
      <c r="Z41" s="979"/>
      <c r="AA41" s="979"/>
      <c r="AB41" s="979"/>
      <c r="AC41" s="711"/>
      <c r="AD41" s="711" t="s">
        <v>23</v>
      </c>
      <c r="AE41" s="50"/>
      <c r="AF41" s="711"/>
      <c r="AG41" s="959" t="s">
        <v>16</v>
      </c>
      <c r="AH41" s="1597"/>
      <c r="AI41" s="1597"/>
      <c r="AJ41" s="1597"/>
      <c r="AK41" s="1597"/>
      <c r="AL41" s="1597"/>
      <c r="AM41" s="1597"/>
      <c r="AN41" s="1597"/>
      <c r="AO41" s="1597"/>
      <c r="AP41" s="1597"/>
      <c r="AQ41" s="1598"/>
    </row>
    <row r="42" spans="1:43" ht="18.75" customHeight="1" x14ac:dyDescent="0.4">
      <c r="A42" s="1603"/>
      <c r="B42" s="1604"/>
      <c r="C42" s="1604"/>
      <c r="D42" s="1605"/>
      <c r="E42" s="979"/>
      <c r="F42" s="979"/>
      <c r="G42" s="979"/>
      <c r="H42" s="979"/>
      <c r="I42" s="979"/>
      <c r="J42" s="979"/>
      <c r="K42" s="979"/>
      <c r="L42" s="979"/>
      <c r="M42" s="979"/>
      <c r="N42" s="979"/>
      <c r="O42" s="1597"/>
      <c r="P42" s="1597"/>
      <c r="Q42" s="1597"/>
      <c r="R42" s="1597"/>
      <c r="S42" s="1597"/>
      <c r="T42" s="1597"/>
      <c r="U42" s="1597"/>
      <c r="V42" s="1597"/>
      <c r="W42" s="1597"/>
      <c r="X42" s="979"/>
      <c r="Y42" s="979"/>
      <c r="Z42" s="979"/>
      <c r="AA42" s="979"/>
      <c r="AB42" s="979"/>
      <c r="AC42" s="712"/>
      <c r="AD42" s="712"/>
      <c r="AE42" s="53"/>
      <c r="AF42" s="712"/>
      <c r="AG42" s="960"/>
      <c r="AH42" s="1597"/>
      <c r="AI42" s="1597"/>
      <c r="AJ42" s="1597"/>
      <c r="AK42" s="1597"/>
      <c r="AL42" s="1597"/>
      <c r="AM42" s="1597"/>
      <c r="AN42" s="1597"/>
      <c r="AO42" s="1597"/>
      <c r="AP42" s="1597"/>
      <c r="AQ42" s="1598"/>
    </row>
    <row r="43" spans="1:43" ht="18.75" customHeight="1" x14ac:dyDescent="0.4">
      <c r="A43" s="1603"/>
      <c r="B43" s="1604"/>
      <c r="C43" s="1604"/>
      <c r="D43" s="1605"/>
      <c r="E43" s="979"/>
      <c r="F43" s="979"/>
      <c r="G43" s="979"/>
      <c r="H43" s="979"/>
      <c r="I43" s="979"/>
      <c r="J43" s="979"/>
      <c r="K43" s="979"/>
      <c r="L43" s="979"/>
      <c r="M43" s="979"/>
      <c r="N43" s="979"/>
      <c r="O43" s="1597"/>
      <c r="P43" s="1597"/>
      <c r="Q43" s="1597"/>
      <c r="R43" s="1597"/>
      <c r="S43" s="1597"/>
      <c r="T43" s="1597"/>
      <c r="U43" s="1597"/>
      <c r="V43" s="1597"/>
      <c r="W43" s="1597"/>
      <c r="X43" s="979"/>
      <c r="Y43" s="979"/>
      <c r="Z43" s="979"/>
      <c r="AA43" s="979"/>
      <c r="AB43" s="979"/>
      <c r="AC43" s="711"/>
      <c r="AD43" s="711" t="s">
        <v>23</v>
      </c>
      <c r="AE43" s="50"/>
      <c r="AF43" s="711"/>
      <c r="AG43" s="959" t="s">
        <v>16</v>
      </c>
      <c r="AH43" s="1597"/>
      <c r="AI43" s="1597"/>
      <c r="AJ43" s="1597"/>
      <c r="AK43" s="1597"/>
      <c r="AL43" s="1597"/>
      <c r="AM43" s="1597"/>
      <c r="AN43" s="1597"/>
      <c r="AO43" s="1597"/>
      <c r="AP43" s="1597"/>
      <c r="AQ43" s="1598"/>
    </row>
    <row r="44" spans="1:43" ht="18.75" customHeight="1" thickBot="1" x14ac:dyDescent="0.45">
      <c r="A44" s="1618"/>
      <c r="B44" s="1619"/>
      <c r="C44" s="1619"/>
      <c r="D44" s="1620"/>
      <c r="E44" s="1633"/>
      <c r="F44" s="1633"/>
      <c r="G44" s="1633"/>
      <c r="H44" s="1633"/>
      <c r="I44" s="1633"/>
      <c r="J44" s="1633"/>
      <c r="K44" s="1633"/>
      <c r="L44" s="1633"/>
      <c r="M44" s="1633"/>
      <c r="N44" s="1633"/>
      <c r="O44" s="1634"/>
      <c r="P44" s="1634"/>
      <c r="Q44" s="1634"/>
      <c r="R44" s="1634"/>
      <c r="S44" s="1634"/>
      <c r="T44" s="1634"/>
      <c r="U44" s="1634"/>
      <c r="V44" s="1634"/>
      <c r="W44" s="1634"/>
      <c r="X44" s="1633"/>
      <c r="Y44" s="1633"/>
      <c r="Z44" s="1633"/>
      <c r="AA44" s="1633"/>
      <c r="AB44" s="1633"/>
      <c r="AC44" s="717"/>
      <c r="AD44" s="717"/>
      <c r="AE44" s="59"/>
      <c r="AF44" s="717"/>
      <c r="AG44" s="1635"/>
      <c r="AH44" s="1634"/>
      <c r="AI44" s="1634"/>
      <c r="AJ44" s="1634"/>
      <c r="AK44" s="1634"/>
      <c r="AL44" s="1634"/>
      <c r="AM44" s="1634"/>
      <c r="AN44" s="1634"/>
      <c r="AO44" s="1634"/>
      <c r="AP44" s="1634"/>
      <c r="AQ44" s="1636"/>
    </row>
    <row r="45" spans="1:43" ht="18.75" customHeight="1" x14ac:dyDescent="0.4">
      <c r="A45" s="106" t="s">
        <v>13</v>
      </c>
      <c r="B45" s="542" t="s">
        <v>974</v>
      </c>
    </row>
    <row r="46" spans="1:43" ht="18.75" customHeight="1" x14ac:dyDescent="0.4">
      <c r="A46" s="39"/>
      <c r="B46" s="503" t="s">
        <v>835</v>
      </c>
      <c r="C46" s="502"/>
      <c r="D46" s="502"/>
      <c r="E46" s="502"/>
      <c r="F46" s="502"/>
    </row>
    <row r="47" spans="1:43" ht="18.75" customHeight="1" x14ac:dyDescent="0.4">
      <c r="B47" s="145" t="s">
        <v>836</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sheetData>
  <sheetProtection selectLockedCells="1"/>
  <mergeCells count="192">
    <mergeCell ref="E43:I44"/>
    <mergeCell ref="J43:N44"/>
    <mergeCell ref="O43:W44"/>
    <mergeCell ref="X43:AB44"/>
    <mergeCell ref="AC43:AC44"/>
    <mergeCell ref="AD43:AD44"/>
    <mergeCell ref="AF43:AF44"/>
    <mergeCell ref="AG43:AG44"/>
    <mergeCell ref="AH43:AQ44"/>
    <mergeCell ref="E41:I42"/>
    <mergeCell ref="J41:N42"/>
    <mergeCell ref="O41:W42"/>
    <mergeCell ref="X41:AB42"/>
    <mergeCell ref="AC41:AC42"/>
    <mergeCell ref="AD41:AD42"/>
    <mergeCell ref="AF41:AF42"/>
    <mergeCell ref="AG41:AG42"/>
    <mergeCell ref="AH41:AQ42"/>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AC31:AC32"/>
    <mergeCell ref="AD31:AD32"/>
    <mergeCell ref="AF31:AF32"/>
    <mergeCell ref="AG31:AG32"/>
    <mergeCell ref="AH31:AQ32"/>
    <mergeCell ref="E33:I34"/>
    <mergeCell ref="J33:N34"/>
    <mergeCell ref="O33:W34"/>
    <mergeCell ref="X33:AB34"/>
    <mergeCell ref="E31:I32"/>
    <mergeCell ref="J31:N32"/>
    <mergeCell ref="O31:W32"/>
    <mergeCell ref="X31:AB32"/>
    <mergeCell ref="AC33:AC34"/>
    <mergeCell ref="AD33:AD34"/>
    <mergeCell ref="AF33:AF34"/>
    <mergeCell ref="AG33:AG34"/>
    <mergeCell ref="AH33:AQ34"/>
    <mergeCell ref="E29:I30"/>
    <mergeCell ref="J29:N30"/>
    <mergeCell ref="O29:W30"/>
    <mergeCell ref="X29:AB30"/>
    <mergeCell ref="AC29:AC30"/>
    <mergeCell ref="AD29:AD30"/>
    <mergeCell ref="AF29:AF30"/>
    <mergeCell ref="AG29:AG30"/>
    <mergeCell ref="AH29:AQ30"/>
    <mergeCell ref="AF21:AF22"/>
    <mergeCell ref="AG21:AG22"/>
    <mergeCell ref="AH21:AQ22"/>
    <mergeCell ref="E23:I24"/>
    <mergeCell ref="J23:N24"/>
    <mergeCell ref="O23:W24"/>
    <mergeCell ref="X23:AB24"/>
    <mergeCell ref="AC23:AC24"/>
    <mergeCell ref="AD23:AD24"/>
    <mergeCell ref="AF23:AF24"/>
    <mergeCell ref="AG23:AG24"/>
    <mergeCell ref="AH23:AQ24"/>
    <mergeCell ref="AD21:AD22"/>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F13:AF14"/>
    <mergeCell ref="AG13:AG14"/>
    <mergeCell ref="AH13:AQ14"/>
    <mergeCell ref="E15:I16"/>
    <mergeCell ref="J15:N16"/>
    <mergeCell ref="O15:W16"/>
    <mergeCell ref="X15:AB16"/>
    <mergeCell ref="AC15:AC16"/>
    <mergeCell ref="AD15:AD16"/>
    <mergeCell ref="AF15:AF16"/>
    <mergeCell ref="AG15:AG16"/>
    <mergeCell ref="AH15:AQ16"/>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G5:AG6"/>
    <mergeCell ref="A5:D12"/>
    <mergeCell ref="A13:D20"/>
    <mergeCell ref="A37:D44"/>
    <mergeCell ref="E25:I26"/>
    <mergeCell ref="J25:N26"/>
    <mergeCell ref="O25:W26"/>
    <mergeCell ref="X25:AB26"/>
    <mergeCell ref="AC25:AC26"/>
    <mergeCell ref="AD25:AD26"/>
    <mergeCell ref="A21:D28"/>
    <mergeCell ref="A29:D36"/>
    <mergeCell ref="E13:I14"/>
    <mergeCell ref="J13:N14"/>
    <mergeCell ref="O13:W14"/>
    <mergeCell ref="X13:AB14"/>
    <mergeCell ref="AC13:AC14"/>
    <mergeCell ref="AD13:AD14"/>
    <mergeCell ref="AD17:AD18"/>
    <mergeCell ref="E21:I22"/>
    <mergeCell ref="J21:N22"/>
    <mergeCell ref="O21:W22"/>
    <mergeCell ref="X21:AB22"/>
    <mergeCell ref="AC21:AC22"/>
    <mergeCell ref="AF25:AF26"/>
    <mergeCell ref="AG25:AG26"/>
    <mergeCell ref="AH25:AQ26"/>
    <mergeCell ref="E27:I28"/>
    <mergeCell ref="J27:N28"/>
    <mergeCell ref="O27:W28"/>
    <mergeCell ref="X27:AB28"/>
    <mergeCell ref="AC27:AC28"/>
    <mergeCell ref="AD27:AD28"/>
    <mergeCell ref="AF27:AF28"/>
    <mergeCell ref="AG27:AG28"/>
    <mergeCell ref="AH27:AQ28"/>
  </mergeCells>
  <phoneticPr fontId="4"/>
  <conditionalFormatting sqref="AC5:AC12 AF15:AF18 AF21:AF24 AF39:AF44 AC15:AC24 AC29:AC44 AF29:AF36">
    <cfRule type="expression" dxfId="49" priority="7" stopIfTrue="1">
      <formula>$H$32=TRUE</formula>
    </cfRule>
  </conditionalFormatting>
  <conditionalFormatting sqref="AF5:AF12">
    <cfRule type="expression" dxfId="48" priority="6" stopIfTrue="1">
      <formula>$H$32=TRUE</formula>
    </cfRule>
  </conditionalFormatting>
  <conditionalFormatting sqref="AC13:AC14">
    <cfRule type="expression" dxfId="47" priority="5" stopIfTrue="1">
      <formula>$H$32=TRUE</formula>
    </cfRule>
  </conditionalFormatting>
  <conditionalFormatting sqref="AF13:AF14">
    <cfRule type="expression" dxfId="46" priority="4" stopIfTrue="1">
      <formula>$H$32=TRUE</formula>
    </cfRule>
  </conditionalFormatting>
  <conditionalFormatting sqref="AF19:AF20">
    <cfRule type="expression" dxfId="45" priority="3" stopIfTrue="1">
      <formula>$H$32=TRUE</formula>
    </cfRule>
  </conditionalFormatting>
  <conditionalFormatting sqref="AF37:AF38">
    <cfRule type="expression" dxfId="44" priority="2" stopIfTrue="1">
      <formula>$H$32=TRUE</formula>
    </cfRule>
  </conditionalFormatting>
  <conditionalFormatting sqref="AF25:AF28 AC25:AC28">
    <cfRule type="expression" dxfId="43" priority="1" stopIfTrue="1">
      <formula>$H$32=TRUE</formula>
    </cfRule>
  </conditionalFormatting>
  <dataValidations count="1">
    <dataValidation type="list" allowBlank="1" showInputMessage="1" showErrorMessage="1" sqref="G4:G18 WVO983048:WVO983062 WLS983048:WLS983062 WBW983048:WBW983062 VSA983048:VSA983062 VIE983048:VIE983062 UYI983048:UYI983062 UOM983048:UOM983062 UEQ983048:UEQ983062 TUU983048:TUU983062 TKY983048:TKY983062 TBC983048:TBC983062 SRG983048:SRG983062 SHK983048:SHK983062 RXO983048:RXO983062 RNS983048:RNS983062 RDW983048:RDW983062 QUA983048:QUA983062 QKE983048:QKE983062 QAI983048:QAI983062 PQM983048:PQM983062 PGQ983048:PGQ983062 OWU983048:OWU983062 OMY983048:OMY983062 ODC983048:ODC983062 NTG983048:NTG983062 NJK983048:NJK983062 MZO983048:MZO983062 MPS983048:MPS983062 MFW983048:MFW983062 LWA983048:LWA983062 LME983048:LME983062 LCI983048:LCI983062 KSM983048:KSM983062 KIQ983048:KIQ983062 JYU983048:JYU983062 JOY983048:JOY983062 JFC983048:JFC983062 IVG983048:IVG983062 ILK983048:ILK983062 IBO983048:IBO983062 HRS983048:HRS983062 HHW983048:HHW983062 GYA983048:GYA983062 GOE983048:GOE983062 GEI983048:GEI983062 FUM983048:FUM983062 FKQ983048:FKQ983062 FAU983048:FAU983062 EQY983048:EQY983062 EHC983048:EHC983062 DXG983048:DXG983062 DNK983048:DNK983062 DDO983048:DDO983062 CTS983048:CTS983062 CJW983048:CJW983062 CAA983048:CAA983062 BQE983048:BQE983062 BGI983048:BGI983062 AWM983048:AWM983062 AMQ983048:AMQ983062 ACU983048:ACU983062 SY983048:SY983062 JC983048:JC983062 G983048:G983062 WVO917512:WVO917526 WLS917512:WLS917526 WBW917512:WBW917526 VSA917512:VSA917526 VIE917512:VIE917526 UYI917512:UYI917526 UOM917512:UOM917526 UEQ917512:UEQ917526 TUU917512:TUU917526 TKY917512:TKY917526 TBC917512:TBC917526 SRG917512:SRG917526 SHK917512:SHK917526 RXO917512:RXO917526 RNS917512:RNS917526 RDW917512:RDW917526 QUA917512:QUA917526 QKE917512:QKE917526 QAI917512:QAI917526 PQM917512:PQM917526 PGQ917512:PGQ917526 OWU917512:OWU917526 OMY917512:OMY917526 ODC917512:ODC917526 NTG917512:NTG917526 NJK917512:NJK917526 MZO917512:MZO917526 MPS917512:MPS917526 MFW917512:MFW917526 LWA917512:LWA917526 LME917512:LME917526 LCI917512:LCI917526 KSM917512:KSM917526 KIQ917512:KIQ917526 JYU917512:JYU917526 JOY917512:JOY917526 JFC917512:JFC917526 IVG917512:IVG917526 ILK917512:ILK917526 IBO917512:IBO917526 HRS917512:HRS917526 HHW917512:HHW917526 GYA917512:GYA917526 GOE917512:GOE917526 GEI917512:GEI917526 FUM917512:FUM917526 FKQ917512:FKQ917526 FAU917512:FAU917526 EQY917512:EQY917526 EHC917512:EHC917526 DXG917512:DXG917526 DNK917512:DNK917526 DDO917512:DDO917526 CTS917512:CTS917526 CJW917512:CJW917526 CAA917512:CAA917526 BQE917512:BQE917526 BGI917512:BGI917526 AWM917512:AWM917526 AMQ917512:AMQ917526 ACU917512:ACU917526 SY917512:SY917526 JC917512:JC917526 G917512:G917526 WVO851976:WVO851990 WLS851976:WLS851990 WBW851976:WBW851990 VSA851976:VSA851990 VIE851976:VIE851990 UYI851976:UYI851990 UOM851976:UOM851990 UEQ851976:UEQ851990 TUU851976:TUU851990 TKY851976:TKY851990 TBC851976:TBC851990 SRG851976:SRG851990 SHK851976:SHK851990 RXO851976:RXO851990 RNS851976:RNS851990 RDW851976:RDW851990 QUA851976:QUA851990 QKE851976:QKE851990 QAI851976:QAI851990 PQM851976:PQM851990 PGQ851976:PGQ851990 OWU851976:OWU851990 OMY851976:OMY851990 ODC851976:ODC851990 NTG851976:NTG851990 NJK851976:NJK851990 MZO851976:MZO851990 MPS851976:MPS851990 MFW851976:MFW851990 LWA851976:LWA851990 LME851976:LME851990 LCI851976:LCI851990 KSM851976:KSM851990 KIQ851976:KIQ851990 JYU851976:JYU851990 JOY851976:JOY851990 JFC851976:JFC851990 IVG851976:IVG851990 ILK851976:ILK851990 IBO851976:IBO851990 HRS851976:HRS851990 HHW851976:HHW851990 GYA851976:GYA851990 GOE851976:GOE851990 GEI851976:GEI851990 FUM851976:FUM851990 FKQ851976:FKQ851990 FAU851976:FAU851990 EQY851976:EQY851990 EHC851976:EHC851990 DXG851976:DXG851990 DNK851976:DNK851990 DDO851976:DDO851990 CTS851976:CTS851990 CJW851976:CJW851990 CAA851976:CAA851990 BQE851976:BQE851990 BGI851976:BGI851990 AWM851976:AWM851990 AMQ851976:AMQ851990 ACU851976:ACU851990 SY851976:SY851990 JC851976:JC851990 G851976:G851990 WVO786440:WVO786454 WLS786440:WLS786454 WBW786440:WBW786454 VSA786440:VSA786454 VIE786440:VIE786454 UYI786440:UYI786454 UOM786440:UOM786454 UEQ786440:UEQ786454 TUU786440:TUU786454 TKY786440:TKY786454 TBC786440:TBC786454 SRG786440:SRG786454 SHK786440:SHK786454 RXO786440:RXO786454 RNS786440:RNS786454 RDW786440:RDW786454 QUA786440:QUA786454 QKE786440:QKE786454 QAI786440:QAI786454 PQM786440:PQM786454 PGQ786440:PGQ786454 OWU786440:OWU786454 OMY786440:OMY786454 ODC786440:ODC786454 NTG786440:NTG786454 NJK786440:NJK786454 MZO786440:MZO786454 MPS786440:MPS786454 MFW786440:MFW786454 LWA786440:LWA786454 LME786440:LME786454 LCI786440:LCI786454 KSM786440:KSM786454 KIQ786440:KIQ786454 JYU786440:JYU786454 JOY786440:JOY786454 JFC786440:JFC786454 IVG786440:IVG786454 ILK786440:ILK786454 IBO786440:IBO786454 HRS786440:HRS786454 HHW786440:HHW786454 GYA786440:GYA786454 GOE786440:GOE786454 GEI786440:GEI786454 FUM786440:FUM786454 FKQ786440:FKQ786454 FAU786440:FAU786454 EQY786440:EQY786454 EHC786440:EHC786454 DXG786440:DXG786454 DNK786440:DNK786454 DDO786440:DDO786454 CTS786440:CTS786454 CJW786440:CJW786454 CAA786440:CAA786454 BQE786440:BQE786454 BGI786440:BGI786454 AWM786440:AWM786454 AMQ786440:AMQ786454 ACU786440:ACU786454 SY786440:SY786454 JC786440:JC786454 G786440:G786454 WVO720904:WVO720918 WLS720904:WLS720918 WBW720904:WBW720918 VSA720904:VSA720918 VIE720904:VIE720918 UYI720904:UYI720918 UOM720904:UOM720918 UEQ720904:UEQ720918 TUU720904:TUU720918 TKY720904:TKY720918 TBC720904:TBC720918 SRG720904:SRG720918 SHK720904:SHK720918 RXO720904:RXO720918 RNS720904:RNS720918 RDW720904:RDW720918 QUA720904:QUA720918 QKE720904:QKE720918 QAI720904:QAI720918 PQM720904:PQM720918 PGQ720904:PGQ720918 OWU720904:OWU720918 OMY720904:OMY720918 ODC720904:ODC720918 NTG720904:NTG720918 NJK720904:NJK720918 MZO720904:MZO720918 MPS720904:MPS720918 MFW720904:MFW720918 LWA720904:LWA720918 LME720904:LME720918 LCI720904:LCI720918 KSM720904:KSM720918 KIQ720904:KIQ720918 JYU720904:JYU720918 JOY720904:JOY720918 JFC720904:JFC720918 IVG720904:IVG720918 ILK720904:ILK720918 IBO720904:IBO720918 HRS720904:HRS720918 HHW720904:HHW720918 GYA720904:GYA720918 GOE720904:GOE720918 GEI720904:GEI720918 FUM720904:FUM720918 FKQ720904:FKQ720918 FAU720904:FAU720918 EQY720904:EQY720918 EHC720904:EHC720918 DXG720904:DXG720918 DNK720904:DNK720918 DDO720904:DDO720918 CTS720904:CTS720918 CJW720904:CJW720918 CAA720904:CAA720918 BQE720904:BQE720918 BGI720904:BGI720918 AWM720904:AWM720918 AMQ720904:AMQ720918 ACU720904:ACU720918 SY720904:SY720918 JC720904:JC720918 G720904:G720918 WVO655368:WVO655382 WLS655368:WLS655382 WBW655368:WBW655382 VSA655368:VSA655382 VIE655368:VIE655382 UYI655368:UYI655382 UOM655368:UOM655382 UEQ655368:UEQ655382 TUU655368:TUU655382 TKY655368:TKY655382 TBC655368:TBC655382 SRG655368:SRG655382 SHK655368:SHK655382 RXO655368:RXO655382 RNS655368:RNS655382 RDW655368:RDW655382 QUA655368:QUA655382 QKE655368:QKE655382 QAI655368:QAI655382 PQM655368:PQM655382 PGQ655368:PGQ655382 OWU655368:OWU655382 OMY655368:OMY655382 ODC655368:ODC655382 NTG655368:NTG655382 NJK655368:NJK655382 MZO655368:MZO655382 MPS655368:MPS655382 MFW655368:MFW655382 LWA655368:LWA655382 LME655368:LME655382 LCI655368:LCI655382 KSM655368:KSM655382 KIQ655368:KIQ655382 JYU655368:JYU655382 JOY655368:JOY655382 JFC655368:JFC655382 IVG655368:IVG655382 ILK655368:ILK655382 IBO655368:IBO655382 HRS655368:HRS655382 HHW655368:HHW655382 GYA655368:GYA655382 GOE655368:GOE655382 GEI655368:GEI655382 FUM655368:FUM655382 FKQ655368:FKQ655382 FAU655368:FAU655382 EQY655368:EQY655382 EHC655368:EHC655382 DXG655368:DXG655382 DNK655368:DNK655382 DDO655368:DDO655382 CTS655368:CTS655382 CJW655368:CJW655382 CAA655368:CAA655382 BQE655368:BQE655382 BGI655368:BGI655382 AWM655368:AWM655382 AMQ655368:AMQ655382 ACU655368:ACU655382 SY655368:SY655382 JC655368:JC655382 G655368:G655382 WVO589832:WVO589846 WLS589832:WLS589846 WBW589832:WBW589846 VSA589832:VSA589846 VIE589832:VIE589846 UYI589832:UYI589846 UOM589832:UOM589846 UEQ589832:UEQ589846 TUU589832:TUU589846 TKY589832:TKY589846 TBC589832:TBC589846 SRG589832:SRG589846 SHK589832:SHK589846 RXO589832:RXO589846 RNS589832:RNS589846 RDW589832:RDW589846 QUA589832:QUA589846 QKE589832:QKE589846 QAI589832:QAI589846 PQM589832:PQM589846 PGQ589832:PGQ589846 OWU589832:OWU589846 OMY589832:OMY589846 ODC589832:ODC589846 NTG589832:NTG589846 NJK589832:NJK589846 MZO589832:MZO589846 MPS589832:MPS589846 MFW589832:MFW589846 LWA589832:LWA589846 LME589832:LME589846 LCI589832:LCI589846 KSM589832:KSM589846 KIQ589832:KIQ589846 JYU589832:JYU589846 JOY589832:JOY589846 JFC589832:JFC589846 IVG589832:IVG589846 ILK589832:ILK589846 IBO589832:IBO589846 HRS589832:HRS589846 HHW589832:HHW589846 GYA589832:GYA589846 GOE589832:GOE589846 GEI589832:GEI589846 FUM589832:FUM589846 FKQ589832:FKQ589846 FAU589832:FAU589846 EQY589832:EQY589846 EHC589832:EHC589846 DXG589832:DXG589846 DNK589832:DNK589846 DDO589832:DDO589846 CTS589832:CTS589846 CJW589832:CJW589846 CAA589832:CAA589846 BQE589832:BQE589846 BGI589832:BGI589846 AWM589832:AWM589846 AMQ589832:AMQ589846 ACU589832:ACU589846 SY589832:SY589846 JC589832:JC589846 G589832:G589846 WVO524296:WVO524310 WLS524296:WLS524310 WBW524296:WBW524310 VSA524296:VSA524310 VIE524296:VIE524310 UYI524296:UYI524310 UOM524296:UOM524310 UEQ524296:UEQ524310 TUU524296:TUU524310 TKY524296:TKY524310 TBC524296:TBC524310 SRG524296:SRG524310 SHK524296:SHK524310 RXO524296:RXO524310 RNS524296:RNS524310 RDW524296:RDW524310 QUA524296:QUA524310 QKE524296:QKE524310 QAI524296:QAI524310 PQM524296:PQM524310 PGQ524296:PGQ524310 OWU524296:OWU524310 OMY524296:OMY524310 ODC524296:ODC524310 NTG524296:NTG524310 NJK524296:NJK524310 MZO524296:MZO524310 MPS524296:MPS524310 MFW524296:MFW524310 LWA524296:LWA524310 LME524296:LME524310 LCI524296:LCI524310 KSM524296:KSM524310 KIQ524296:KIQ524310 JYU524296:JYU524310 JOY524296:JOY524310 JFC524296:JFC524310 IVG524296:IVG524310 ILK524296:ILK524310 IBO524296:IBO524310 HRS524296:HRS524310 HHW524296:HHW524310 GYA524296:GYA524310 GOE524296:GOE524310 GEI524296:GEI524310 FUM524296:FUM524310 FKQ524296:FKQ524310 FAU524296:FAU524310 EQY524296:EQY524310 EHC524296:EHC524310 DXG524296:DXG524310 DNK524296:DNK524310 DDO524296:DDO524310 CTS524296:CTS524310 CJW524296:CJW524310 CAA524296:CAA524310 BQE524296:BQE524310 BGI524296:BGI524310 AWM524296:AWM524310 AMQ524296:AMQ524310 ACU524296:ACU524310 SY524296:SY524310 JC524296:JC524310 G524296:G524310 WVO458760:WVO458774 WLS458760:WLS458774 WBW458760:WBW458774 VSA458760:VSA458774 VIE458760:VIE458774 UYI458760:UYI458774 UOM458760:UOM458774 UEQ458760:UEQ458774 TUU458760:TUU458774 TKY458760:TKY458774 TBC458760:TBC458774 SRG458760:SRG458774 SHK458760:SHK458774 RXO458760:RXO458774 RNS458760:RNS458774 RDW458760:RDW458774 QUA458760:QUA458774 QKE458760:QKE458774 QAI458760:QAI458774 PQM458760:PQM458774 PGQ458760:PGQ458774 OWU458760:OWU458774 OMY458760:OMY458774 ODC458760:ODC458774 NTG458760:NTG458774 NJK458760:NJK458774 MZO458760:MZO458774 MPS458760:MPS458774 MFW458760:MFW458774 LWA458760:LWA458774 LME458760:LME458774 LCI458760:LCI458774 KSM458760:KSM458774 KIQ458760:KIQ458774 JYU458760:JYU458774 JOY458760:JOY458774 JFC458760:JFC458774 IVG458760:IVG458774 ILK458760:ILK458774 IBO458760:IBO458774 HRS458760:HRS458774 HHW458760:HHW458774 GYA458760:GYA458774 GOE458760:GOE458774 GEI458760:GEI458774 FUM458760:FUM458774 FKQ458760:FKQ458774 FAU458760:FAU458774 EQY458760:EQY458774 EHC458760:EHC458774 DXG458760:DXG458774 DNK458760:DNK458774 DDO458760:DDO458774 CTS458760:CTS458774 CJW458760:CJW458774 CAA458760:CAA458774 BQE458760:BQE458774 BGI458760:BGI458774 AWM458760:AWM458774 AMQ458760:AMQ458774 ACU458760:ACU458774 SY458760:SY458774 JC458760:JC458774 G458760:G458774 WVO393224:WVO393238 WLS393224:WLS393238 WBW393224:WBW393238 VSA393224:VSA393238 VIE393224:VIE393238 UYI393224:UYI393238 UOM393224:UOM393238 UEQ393224:UEQ393238 TUU393224:TUU393238 TKY393224:TKY393238 TBC393224:TBC393238 SRG393224:SRG393238 SHK393224:SHK393238 RXO393224:RXO393238 RNS393224:RNS393238 RDW393224:RDW393238 QUA393224:QUA393238 QKE393224:QKE393238 QAI393224:QAI393238 PQM393224:PQM393238 PGQ393224:PGQ393238 OWU393224:OWU393238 OMY393224:OMY393238 ODC393224:ODC393238 NTG393224:NTG393238 NJK393224:NJK393238 MZO393224:MZO393238 MPS393224:MPS393238 MFW393224:MFW393238 LWA393224:LWA393238 LME393224:LME393238 LCI393224:LCI393238 KSM393224:KSM393238 KIQ393224:KIQ393238 JYU393224:JYU393238 JOY393224:JOY393238 JFC393224:JFC393238 IVG393224:IVG393238 ILK393224:ILK393238 IBO393224:IBO393238 HRS393224:HRS393238 HHW393224:HHW393238 GYA393224:GYA393238 GOE393224:GOE393238 GEI393224:GEI393238 FUM393224:FUM393238 FKQ393224:FKQ393238 FAU393224:FAU393238 EQY393224:EQY393238 EHC393224:EHC393238 DXG393224:DXG393238 DNK393224:DNK393238 DDO393224:DDO393238 CTS393224:CTS393238 CJW393224:CJW393238 CAA393224:CAA393238 BQE393224:BQE393238 BGI393224:BGI393238 AWM393224:AWM393238 AMQ393224:AMQ393238 ACU393224:ACU393238 SY393224:SY393238 JC393224:JC393238 G393224:G393238 WVO327688:WVO327702 WLS327688:WLS327702 WBW327688:WBW327702 VSA327688:VSA327702 VIE327688:VIE327702 UYI327688:UYI327702 UOM327688:UOM327702 UEQ327688:UEQ327702 TUU327688:TUU327702 TKY327688:TKY327702 TBC327688:TBC327702 SRG327688:SRG327702 SHK327688:SHK327702 RXO327688:RXO327702 RNS327688:RNS327702 RDW327688:RDW327702 QUA327688:QUA327702 QKE327688:QKE327702 QAI327688:QAI327702 PQM327688:PQM327702 PGQ327688:PGQ327702 OWU327688:OWU327702 OMY327688:OMY327702 ODC327688:ODC327702 NTG327688:NTG327702 NJK327688:NJK327702 MZO327688:MZO327702 MPS327688:MPS327702 MFW327688:MFW327702 LWA327688:LWA327702 LME327688:LME327702 LCI327688:LCI327702 KSM327688:KSM327702 KIQ327688:KIQ327702 JYU327688:JYU327702 JOY327688:JOY327702 JFC327688:JFC327702 IVG327688:IVG327702 ILK327688:ILK327702 IBO327688:IBO327702 HRS327688:HRS327702 HHW327688:HHW327702 GYA327688:GYA327702 GOE327688:GOE327702 GEI327688:GEI327702 FUM327688:FUM327702 FKQ327688:FKQ327702 FAU327688:FAU327702 EQY327688:EQY327702 EHC327688:EHC327702 DXG327688:DXG327702 DNK327688:DNK327702 DDO327688:DDO327702 CTS327688:CTS327702 CJW327688:CJW327702 CAA327688:CAA327702 BQE327688:BQE327702 BGI327688:BGI327702 AWM327688:AWM327702 AMQ327688:AMQ327702 ACU327688:ACU327702 SY327688:SY327702 JC327688:JC327702 G327688:G327702 WVO262152:WVO262166 WLS262152:WLS262166 WBW262152:WBW262166 VSA262152:VSA262166 VIE262152:VIE262166 UYI262152:UYI262166 UOM262152:UOM262166 UEQ262152:UEQ262166 TUU262152:TUU262166 TKY262152:TKY262166 TBC262152:TBC262166 SRG262152:SRG262166 SHK262152:SHK262166 RXO262152:RXO262166 RNS262152:RNS262166 RDW262152:RDW262166 QUA262152:QUA262166 QKE262152:QKE262166 QAI262152:QAI262166 PQM262152:PQM262166 PGQ262152:PGQ262166 OWU262152:OWU262166 OMY262152:OMY262166 ODC262152:ODC262166 NTG262152:NTG262166 NJK262152:NJK262166 MZO262152:MZO262166 MPS262152:MPS262166 MFW262152:MFW262166 LWA262152:LWA262166 LME262152:LME262166 LCI262152:LCI262166 KSM262152:KSM262166 KIQ262152:KIQ262166 JYU262152:JYU262166 JOY262152:JOY262166 JFC262152:JFC262166 IVG262152:IVG262166 ILK262152:ILK262166 IBO262152:IBO262166 HRS262152:HRS262166 HHW262152:HHW262166 GYA262152:GYA262166 GOE262152:GOE262166 GEI262152:GEI262166 FUM262152:FUM262166 FKQ262152:FKQ262166 FAU262152:FAU262166 EQY262152:EQY262166 EHC262152:EHC262166 DXG262152:DXG262166 DNK262152:DNK262166 DDO262152:DDO262166 CTS262152:CTS262166 CJW262152:CJW262166 CAA262152:CAA262166 BQE262152:BQE262166 BGI262152:BGI262166 AWM262152:AWM262166 AMQ262152:AMQ262166 ACU262152:ACU262166 SY262152:SY262166 JC262152:JC262166 G262152:G262166 WVO196616:WVO196630 WLS196616:WLS196630 WBW196616:WBW196630 VSA196616:VSA196630 VIE196616:VIE196630 UYI196616:UYI196630 UOM196616:UOM196630 UEQ196616:UEQ196630 TUU196616:TUU196630 TKY196616:TKY196630 TBC196616:TBC196630 SRG196616:SRG196630 SHK196616:SHK196630 RXO196616:RXO196630 RNS196616:RNS196630 RDW196616:RDW196630 QUA196616:QUA196630 QKE196616:QKE196630 QAI196616:QAI196630 PQM196616:PQM196630 PGQ196616:PGQ196630 OWU196616:OWU196630 OMY196616:OMY196630 ODC196616:ODC196630 NTG196616:NTG196630 NJK196616:NJK196630 MZO196616:MZO196630 MPS196616:MPS196630 MFW196616:MFW196630 LWA196616:LWA196630 LME196616:LME196630 LCI196616:LCI196630 KSM196616:KSM196630 KIQ196616:KIQ196630 JYU196616:JYU196630 JOY196616:JOY196630 JFC196616:JFC196630 IVG196616:IVG196630 ILK196616:ILK196630 IBO196616:IBO196630 HRS196616:HRS196630 HHW196616:HHW196630 GYA196616:GYA196630 GOE196616:GOE196630 GEI196616:GEI196630 FUM196616:FUM196630 FKQ196616:FKQ196630 FAU196616:FAU196630 EQY196616:EQY196630 EHC196616:EHC196630 DXG196616:DXG196630 DNK196616:DNK196630 DDO196616:DDO196630 CTS196616:CTS196630 CJW196616:CJW196630 CAA196616:CAA196630 BQE196616:BQE196630 BGI196616:BGI196630 AWM196616:AWM196630 AMQ196616:AMQ196630 ACU196616:ACU196630 SY196616:SY196630 JC196616:JC196630 G196616:G196630 WVO131080:WVO131094 WLS131080:WLS131094 WBW131080:WBW131094 VSA131080:VSA131094 VIE131080:VIE131094 UYI131080:UYI131094 UOM131080:UOM131094 UEQ131080:UEQ131094 TUU131080:TUU131094 TKY131080:TKY131094 TBC131080:TBC131094 SRG131080:SRG131094 SHK131080:SHK131094 RXO131080:RXO131094 RNS131080:RNS131094 RDW131080:RDW131094 QUA131080:QUA131094 QKE131080:QKE131094 QAI131080:QAI131094 PQM131080:PQM131094 PGQ131080:PGQ131094 OWU131080:OWU131094 OMY131080:OMY131094 ODC131080:ODC131094 NTG131080:NTG131094 NJK131080:NJK131094 MZO131080:MZO131094 MPS131080:MPS131094 MFW131080:MFW131094 LWA131080:LWA131094 LME131080:LME131094 LCI131080:LCI131094 KSM131080:KSM131094 KIQ131080:KIQ131094 JYU131080:JYU131094 JOY131080:JOY131094 JFC131080:JFC131094 IVG131080:IVG131094 ILK131080:ILK131094 IBO131080:IBO131094 HRS131080:HRS131094 HHW131080:HHW131094 GYA131080:GYA131094 GOE131080:GOE131094 GEI131080:GEI131094 FUM131080:FUM131094 FKQ131080:FKQ131094 FAU131080:FAU131094 EQY131080:EQY131094 EHC131080:EHC131094 DXG131080:DXG131094 DNK131080:DNK131094 DDO131080:DDO131094 CTS131080:CTS131094 CJW131080:CJW131094 CAA131080:CAA131094 BQE131080:BQE131094 BGI131080:BGI131094 AWM131080:AWM131094 AMQ131080:AMQ131094 ACU131080:ACU131094 SY131080:SY131094 JC131080:JC131094 G131080:G131094 WVO65544:WVO65558 WLS65544:WLS65558 WBW65544:WBW65558 VSA65544:VSA65558 VIE65544:VIE65558 UYI65544:UYI65558 UOM65544:UOM65558 UEQ65544:UEQ65558 TUU65544:TUU65558 TKY65544:TKY65558 TBC65544:TBC65558 SRG65544:SRG65558 SHK65544:SHK65558 RXO65544:RXO65558 RNS65544:RNS65558 RDW65544:RDW65558 QUA65544:QUA65558 QKE65544:QKE65558 QAI65544:QAI65558 PQM65544:PQM65558 PGQ65544:PGQ65558 OWU65544:OWU65558 OMY65544:OMY65558 ODC65544:ODC65558 NTG65544:NTG65558 NJK65544:NJK65558 MZO65544:MZO65558 MPS65544:MPS65558 MFW65544:MFW65558 LWA65544:LWA65558 LME65544:LME65558 LCI65544:LCI65558 KSM65544:KSM65558 KIQ65544:KIQ65558 JYU65544:JYU65558 JOY65544:JOY65558 JFC65544:JFC65558 IVG65544:IVG65558 ILK65544:ILK65558 IBO65544:IBO65558 HRS65544:HRS65558 HHW65544:HHW65558 GYA65544:GYA65558 GOE65544:GOE65558 GEI65544:GEI65558 FUM65544:FUM65558 FKQ65544:FKQ65558 FAU65544:FAU65558 EQY65544:EQY65558 EHC65544:EHC65558 DXG65544:DXG65558 DNK65544:DNK65558 DDO65544:DDO65558 CTS65544:CTS65558 CJW65544:CJW65558 CAA65544:CAA65558 BQE65544:BQE65558 BGI65544:BGI65558 AWM65544:AWM65558 AMQ65544:AMQ65558 ACU65544:ACU65558 SY65544:SY65558 JC65544:JC65558 G65544:G65558 WVO4:WVO18 WLS4:WLS18 WBW4:WBW18 VSA4:VSA18 VIE4:VIE18 UYI4:UYI18 UOM4:UOM18 UEQ4:UEQ18 TUU4:TUU18 TKY4:TKY18 TBC4:TBC18 SRG4:SRG18 SHK4:SHK18 RXO4:RXO18 RNS4:RNS18 RDW4:RDW18 QUA4:QUA18 QKE4:QKE18 QAI4:QAI18 PQM4:PQM18 PGQ4:PGQ18 OWU4:OWU18 OMY4:OMY18 ODC4:ODC18 NTG4:NTG18 NJK4:NJK18 MZO4:MZO18 MPS4:MPS18 MFW4:MFW18 LWA4:LWA18 LME4:LME18 LCI4:LCI18 KSM4:KSM18 KIQ4:KIQ18 JYU4:JYU18 JOY4:JOY18 JFC4:JFC18 IVG4:IVG18 ILK4:ILK18 IBO4:IBO18 HRS4:HRS18 HHW4:HHW18 GYA4:GYA18 GOE4:GOE18 GEI4:GEI18 FUM4:FUM18 FKQ4:FKQ18 FAU4:FAU18 EQY4:EQY18 EHC4:EHC18 DXG4:DXG18 DNK4:DNK18 DDO4:DDO18 CTS4:CTS18 CJW4:CJW18 CAA4:CAA18 BQE4:BQE18 BGI4:BGI18 AWM4:AWM18 AMQ4:AMQ18 ACU4:ACU18 SY4:SY18 JC4:JC18" xr:uid="{F4E01B6B-EF43-4AA1-AB44-0272BEE1B4E3}">
      <formula1>$G$24:$G$29</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28</xdr:col>
                    <xdr:colOff>66675</xdr:colOff>
                    <xdr:row>28</xdr:row>
                    <xdr:rowOff>0</xdr:rowOff>
                  </from>
                  <to>
                    <xdr:col>29</xdr:col>
                    <xdr:colOff>104775</xdr:colOff>
                    <xdr:row>30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31</xdr:col>
                    <xdr:colOff>66675</xdr:colOff>
                    <xdr:row>28</xdr:row>
                    <xdr:rowOff>0</xdr:rowOff>
                  </from>
                  <to>
                    <xdr:col>32</xdr:col>
                    <xdr:colOff>104775</xdr:colOff>
                    <xdr:row>30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28</xdr:col>
                    <xdr:colOff>66675</xdr:colOff>
                    <xdr:row>30</xdr:row>
                    <xdr:rowOff>0</xdr:rowOff>
                  </from>
                  <to>
                    <xdr:col>29</xdr:col>
                    <xdr:colOff>104775</xdr:colOff>
                    <xdr:row>32</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66675</xdr:colOff>
                    <xdr:row>30</xdr:row>
                    <xdr:rowOff>0</xdr:rowOff>
                  </from>
                  <to>
                    <xdr:col>32</xdr:col>
                    <xdr:colOff>104775</xdr:colOff>
                    <xdr:row>32</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28</xdr:col>
                    <xdr:colOff>66675</xdr:colOff>
                    <xdr:row>38</xdr:row>
                    <xdr:rowOff>0</xdr:rowOff>
                  </from>
                  <to>
                    <xdr:col>29</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31</xdr:col>
                    <xdr:colOff>66675</xdr:colOff>
                    <xdr:row>38</xdr:row>
                    <xdr:rowOff>0</xdr:rowOff>
                  </from>
                  <to>
                    <xdr:col>32</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28</xdr:col>
                    <xdr:colOff>66675</xdr:colOff>
                    <xdr:row>40</xdr:row>
                    <xdr:rowOff>0</xdr:rowOff>
                  </from>
                  <to>
                    <xdr:col>29</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31</xdr:col>
                    <xdr:colOff>66675</xdr:colOff>
                    <xdr:row>40</xdr:row>
                    <xdr:rowOff>0</xdr:rowOff>
                  </from>
                  <to>
                    <xdr:col>32</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28</xdr:col>
                    <xdr:colOff>66675</xdr:colOff>
                    <xdr:row>42</xdr:row>
                    <xdr:rowOff>0</xdr:rowOff>
                  </from>
                  <to>
                    <xdr:col>29</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31</xdr:col>
                    <xdr:colOff>66675</xdr:colOff>
                    <xdr:row>42</xdr:row>
                    <xdr:rowOff>0</xdr:rowOff>
                  </from>
                  <to>
                    <xdr:col>32</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28</xdr:col>
                    <xdr:colOff>66675</xdr:colOff>
                    <xdr:row>36</xdr:row>
                    <xdr:rowOff>0</xdr:rowOff>
                  </from>
                  <to>
                    <xdr:col>29</xdr:col>
                    <xdr:colOff>123825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31</xdr:col>
                    <xdr:colOff>66675</xdr:colOff>
                    <xdr:row>36</xdr:row>
                    <xdr:rowOff>0</xdr:rowOff>
                  </from>
                  <to>
                    <xdr:col>32</xdr:col>
                    <xdr:colOff>123825</xdr:colOff>
                    <xdr:row>37</xdr:row>
                    <xdr:rowOff>228600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28</xdr:col>
                    <xdr:colOff>66675</xdr:colOff>
                    <xdr:row>24</xdr:row>
                    <xdr:rowOff>0</xdr:rowOff>
                  </from>
                  <to>
                    <xdr:col>29</xdr:col>
                    <xdr:colOff>104775</xdr:colOff>
                    <xdr:row>26</xdr:row>
                    <xdr:rowOff>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31</xdr:col>
                    <xdr:colOff>66675</xdr:colOff>
                    <xdr:row>24</xdr:row>
                    <xdr:rowOff>0</xdr:rowOff>
                  </from>
                  <to>
                    <xdr:col>32</xdr:col>
                    <xdr:colOff>104775</xdr:colOff>
                    <xdr:row>26</xdr:row>
                    <xdr:rowOff>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28</xdr:col>
                    <xdr:colOff>66675</xdr:colOff>
                    <xdr:row>26</xdr:row>
                    <xdr:rowOff>0</xdr:rowOff>
                  </from>
                  <to>
                    <xdr:col>29</xdr:col>
                    <xdr:colOff>104775</xdr:colOff>
                    <xdr:row>28</xdr:row>
                    <xdr:rowOff>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31</xdr:col>
                    <xdr:colOff>66675</xdr:colOff>
                    <xdr:row>26</xdr:row>
                    <xdr:rowOff>0</xdr:rowOff>
                  </from>
                  <to>
                    <xdr:col>32</xdr:col>
                    <xdr:colOff>104775</xdr:colOff>
                    <xdr:row>28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A81F-9F0B-48F2-BD38-9347826EE6FC}">
  <sheetPr>
    <tabColor theme="7" tint="0.79998168889431442"/>
    <pageSetUpPr fitToPage="1"/>
  </sheetPr>
  <dimension ref="A1:BL141"/>
  <sheetViews>
    <sheetView view="pageBreakPreview" zoomScaleNormal="70" zoomScaleSheetLayoutView="100" workbookViewId="0"/>
  </sheetViews>
  <sheetFormatPr defaultRowHeight="16.5" x14ac:dyDescent="0.4"/>
  <cols>
    <col min="1" max="47" width="4.5" style="16" customWidth="1"/>
    <col min="48" max="64" width="9" style="16"/>
    <col min="65" max="256" width="9" style="2"/>
    <col min="257" max="303" width="4.5" style="2" customWidth="1"/>
    <col min="304" max="512" width="9" style="2"/>
    <col min="513" max="559" width="4.5" style="2" customWidth="1"/>
    <col min="560" max="768" width="9" style="2"/>
    <col min="769" max="815" width="4.5" style="2" customWidth="1"/>
    <col min="816" max="1024" width="9" style="2"/>
    <col min="1025" max="1071" width="4.5" style="2" customWidth="1"/>
    <col min="1072" max="1280" width="9" style="2"/>
    <col min="1281" max="1327" width="4.5" style="2" customWidth="1"/>
    <col min="1328" max="1536" width="9" style="2"/>
    <col min="1537" max="1583" width="4.5" style="2" customWidth="1"/>
    <col min="1584" max="1792" width="9" style="2"/>
    <col min="1793" max="1839" width="4.5" style="2" customWidth="1"/>
    <col min="1840" max="2048" width="9" style="2"/>
    <col min="2049" max="2095" width="4.5" style="2" customWidth="1"/>
    <col min="2096" max="2304" width="9" style="2"/>
    <col min="2305" max="2351" width="4.5" style="2" customWidth="1"/>
    <col min="2352" max="2560" width="9" style="2"/>
    <col min="2561" max="2607" width="4.5" style="2" customWidth="1"/>
    <col min="2608" max="2816" width="9" style="2"/>
    <col min="2817" max="2863" width="4.5" style="2" customWidth="1"/>
    <col min="2864" max="3072" width="9" style="2"/>
    <col min="3073" max="3119" width="4.5" style="2" customWidth="1"/>
    <col min="3120" max="3328" width="9" style="2"/>
    <col min="3329" max="3375" width="4.5" style="2" customWidth="1"/>
    <col min="3376" max="3584" width="9" style="2"/>
    <col min="3585" max="3631" width="4.5" style="2" customWidth="1"/>
    <col min="3632" max="3840" width="9" style="2"/>
    <col min="3841" max="3887" width="4.5" style="2" customWidth="1"/>
    <col min="3888" max="4096" width="9" style="2"/>
    <col min="4097" max="4143" width="4.5" style="2" customWidth="1"/>
    <col min="4144" max="4352" width="9" style="2"/>
    <col min="4353" max="4399" width="4.5" style="2" customWidth="1"/>
    <col min="4400" max="4608" width="9" style="2"/>
    <col min="4609" max="4655" width="4.5" style="2" customWidth="1"/>
    <col min="4656" max="4864" width="9" style="2"/>
    <col min="4865" max="4911" width="4.5" style="2" customWidth="1"/>
    <col min="4912" max="5120" width="9" style="2"/>
    <col min="5121" max="5167" width="4.5" style="2" customWidth="1"/>
    <col min="5168" max="5376" width="9" style="2"/>
    <col min="5377" max="5423" width="4.5" style="2" customWidth="1"/>
    <col min="5424" max="5632" width="9" style="2"/>
    <col min="5633" max="5679" width="4.5" style="2" customWidth="1"/>
    <col min="5680" max="5888" width="9" style="2"/>
    <col min="5889" max="5935" width="4.5" style="2" customWidth="1"/>
    <col min="5936" max="6144" width="9" style="2"/>
    <col min="6145" max="6191" width="4.5" style="2" customWidth="1"/>
    <col min="6192" max="6400" width="9" style="2"/>
    <col min="6401" max="6447" width="4.5" style="2" customWidth="1"/>
    <col min="6448" max="6656" width="9" style="2"/>
    <col min="6657" max="6703" width="4.5" style="2" customWidth="1"/>
    <col min="6704" max="6912" width="9" style="2"/>
    <col min="6913" max="6959" width="4.5" style="2" customWidth="1"/>
    <col min="6960" max="7168" width="9" style="2"/>
    <col min="7169" max="7215" width="4.5" style="2" customWidth="1"/>
    <col min="7216" max="7424" width="9" style="2"/>
    <col min="7425" max="7471" width="4.5" style="2" customWidth="1"/>
    <col min="7472" max="7680" width="9" style="2"/>
    <col min="7681" max="7727" width="4.5" style="2" customWidth="1"/>
    <col min="7728" max="7936" width="9" style="2"/>
    <col min="7937" max="7983" width="4.5" style="2" customWidth="1"/>
    <col min="7984" max="8192" width="9" style="2"/>
    <col min="8193" max="8239" width="4.5" style="2" customWidth="1"/>
    <col min="8240" max="8448" width="9" style="2"/>
    <col min="8449" max="8495" width="4.5" style="2" customWidth="1"/>
    <col min="8496" max="8704" width="9" style="2"/>
    <col min="8705" max="8751" width="4.5" style="2" customWidth="1"/>
    <col min="8752" max="8960" width="9" style="2"/>
    <col min="8961" max="9007" width="4.5" style="2" customWidth="1"/>
    <col min="9008" max="9216" width="9" style="2"/>
    <col min="9217" max="9263" width="4.5" style="2" customWidth="1"/>
    <col min="9264" max="9472" width="9" style="2"/>
    <col min="9473" max="9519" width="4.5" style="2" customWidth="1"/>
    <col min="9520" max="9728" width="9" style="2"/>
    <col min="9729" max="9775" width="4.5" style="2" customWidth="1"/>
    <col min="9776" max="9984" width="9" style="2"/>
    <col min="9985" max="10031" width="4.5" style="2" customWidth="1"/>
    <col min="10032" max="10240" width="9" style="2"/>
    <col min="10241" max="10287" width="4.5" style="2" customWidth="1"/>
    <col min="10288" max="10496" width="9" style="2"/>
    <col min="10497" max="10543" width="4.5" style="2" customWidth="1"/>
    <col min="10544" max="10752" width="9" style="2"/>
    <col min="10753" max="10799" width="4.5" style="2" customWidth="1"/>
    <col min="10800" max="11008" width="9" style="2"/>
    <col min="11009" max="11055" width="4.5" style="2" customWidth="1"/>
    <col min="11056" max="11264" width="9" style="2"/>
    <col min="11265" max="11311" width="4.5" style="2" customWidth="1"/>
    <col min="11312" max="11520" width="9" style="2"/>
    <col min="11521" max="11567" width="4.5" style="2" customWidth="1"/>
    <col min="11568" max="11776" width="9" style="2"/>
    <col min="11777" max="11823" width="4.5" style="2" customWidth="1"/>
    <col min="11824" max="12032" width="9" style="2"/>
    <col min="12033" max="12079" width="4.5" style="2" customWidth="1"/>
    <col min="12080" max="12288" width="9" style="2"/>
    <col min="12289" max="12335" width="4.5" style="2" customWidth="1"/>
    <col min="12336" max="12544" width="9" style="2"/>
    <col min="12545" max="12591" width="4.5" style="2" customWidth="1"/>
    <col min="12592" max="12800" width="9" style="2"/>
    <col min="12801" max="12847" width="4.5" style="2" customWidth="1"/>
    <col min="12848" max="13056" width="9" style="2"/>
    <col min="13057" max="13103" width="4.5" style="2" customWidth="1"/>
    <col min="13104" max="13312" width="9" style="2"/>
    <col min="13313" max="13359" width="4.5" style="2" customWidth="1"/>
    <col min="13360" max="13568" width="9" style="2"/>
    <col min="13569" max="13615" width="4.5" style="2" customWidth="1"/>
    <col min="13616" max="13824" width="9" style="2"/>
    <col min="13825" max="13871" width="4.5" style="2" customWidth="1"/>
    <col min="13872" max="14080" width="9" style="2"/>
    <col min="14081" max="14127" width="4.5" style="2" customWidth="1"/>
    <col min="14128" max="14336" width="9" style="2"/>
    <col min="14337" max="14383" width="4.5" style="2" customWidth="1"/>
    <col min="14384" max="14592" width="9" style="2"/>
    <col min="14593" max="14639" width="4.5" style="2" customWidth="1"/>
    <col min="14640" max="14848" width="9" style="2"/>
    <col min="14849" max="14895" width="4.5" style="2" customWidth="1"/>
    <col min="14896" max="15104" width="9" style="2"/>
    <col min="15105" max="15151" width="4.5" style="2" customWidth="1"/>
    <col min="15152" max="15360" width="9" style="2"/>
    <col min="15361" max="15407" width="4.5" style="2" customWidth="1"/>
    <col min="15408" max="15616" width="9" style="2"/>
    <col min="15617" max="15663" width="4.5" style="2" customWidth="1"/>
    <col min="15664" max="15872" width="9" style="2"/>
    <col min="15873" max="15919" width="4.5" style="2" customWidth="1"/>
    <col min="15920" max="16128" width="9" style="2"/>
    <col min="16129" max="16175" width="4.5" style="2" customWidth="1"/>
    <col min="16176" max="16384" width="9" style="2"/>
  </cols>
  <sheetData>
    <row r="1" spans="1:35" ht="18.75" customHeight="1" x14ac:dyDescent="0.4">
      <c r="A1" s="95" t="s">
        <v>837</v>
      </c>
    </row>
    <row r="2" spans="1:35" ht="18.75" customHeight="1" thickBot="1" x14ac:dyDescent="0.45">
      <c r="A2" s="30" t="str">
        <f>"（２）新規採用職員の研修実施状況（令和"&amp;表紙・鑑!$S$3-1&amp;"年度以降）"</f>
        <v>（２）新規採用職員の研修実施状況（令和4年度以降）</v>
      </c>
      <c r="B2" s="276"/>
      <c r="C2" s="276"/>
      <c r="D2" s="276"/>
      <c r="E2" s="276"/>
      <c r="F2" s="276"/>
    </row>
    <row r="3" spans="1:35" ht="18.75" customHeight="1" x14ac:dyDescent="0.4">
      <c r="A3" s="756" t="s">
        <v>314</v>
      </c>
      <c r="B3" s="757"/>
      <c r="C3" s="757"/>
      <c r="D3" s="757"/>
      <c r="E3" s="757" t="s">
        <v>315</v>
      </c>
      <c r="F3" s="757"/>
      <c r="G3" s="757"/>
      <c r="H3" s="757"/>
      <c r="I3" s="757"/>
      <c r="J3" s="757" t="s">
        <v>325</v>
      </c>
      <c r="K3" s="757"/>
      <c r="L3" s="757"/>
      <c r="M3" s="757"/>
      <c r="N3" s="757"/>
      <c r="O3" s="757"/>
      <c r="P3" s="757"/>
      <c r="Q3" s="757"/>
      <c r="R3" s="757"/>
      <c r="S3" s="1539" t="s">
        <v>317</v>
      </c>
      <c r="T3" s="1539"/>
      <c r="U3" s="1539"/>
      <c r="V3" s="1539"/>
      <c r="W3" s="1539"/>
      <c r="X3" s="1539"/>
      <c r="Y3" s="1539"/>
      <c r="Z3" s="1539"/>
      <c r="AA3" s="1539"/>
      <c r="AB3" s="1539"/>
      <c r="AC3" s="1539"/>
      <c r="AD3" s="1539"/>
      <c r="AE3" s="1539" t="s">
        <v>319</v>
      </c>
      <c r="AF3" s="1539"/>
      <c r="AG3" s="1539"/>
      <c r="AH3" s="1539"/>
      <c r="AI3" s="1637"/>
    </row>
    <row r="4" spans="1:35" ht="18.75" customHeight="1" x14ac:dyDescent="0.4">
      <c r="A4" s="725"/>
      <c r="B4" s="726"/>
      <c r="C4" s="726"/>
      <c r="D4" s="726"/>
      <c r="E4" s="726"/>
      <c r="F4" s="726"/>
      <c r="G4" s="726"/>
      <c r="H4" s="726"/>
      <c r="I4" s="726"/>
      <c r="J4" s="726"/>
      <c r="K4" s="726"/>
      <c r="L4" s="726"/>
      <c r="M4" s="726"/>
      <c r="N4" s="726"/>
      <c r="O4" s="726"/>
      <c r="P4" s="726"/>
      <c r="Q4" s="726"/>
      <c r="R4" s="726"/>
      <c r="S4" s="730"/>
      <c r="T4" s="730"/>
      <c r="U4" s="730"/>
      <c r="V4" s="730"/>
      <c r="W4" s="730"/>
      <c r="X4" s="730"/>
      <c r="Y4" s="730"/>
      <c r="Z4" s="730"/>
      <c r="AA4" s="730"/>
      <c r="AB4" s="730"/>
      <c r="AC4" s="730"/>
      <c r="AD4" s="730"/>
      <c r="AE4" s="730"/>
      <c r="AF4" s="730"/>
      <c r="AG4" s="730"/>
      <c r="AH4" s="730"/>
      <c r="AI4" s="1638"/>
    </row>
    <row r="5" spans="1:35" ht="18.75" customHeight="1" x14ac:dyDescent="0.4">
      <c r="A5" s="1600" t="s">
        <v>321</v>
      </c>
      <c r="B5" s="1601"/>
      <c r="C5" s="1601"/>
      <c r="D5" s="1602"/>
      <c r="E5" s="979"/>
      <c r="F5" s="979"/>
      <c r="G5" s="979"/>
      <c r="H5" s="979"/>
      <c r="I5" s="979"/>
      <c r="J5" s="1597"/>
      <c r="K5" s="1597"/>
      <c r="L5" s="1597"/>
      <c r="M5" s="1597"/>
      <c r="N5" s="1597"/>
      <c r="O5" s="1597"/>
      <c r="P5" s="1597"/>
      <c r="Q5" s="1597"/>
      <c r="R5" s="1597"/>
      <c r="S5" s="1597"/>
      <c r="T5" s="1597"/>
      <c r="U5" s="1597"/>
      <c r="V5" s="1597"/>
      <c r="W5" s="1597"/>
      <c r="X5" s="1597"/>
      <c r="Y5" s="1597"/>
      <c r="Z5" s="1597"/>
      <c r="AA5" s="1597"/>
      <c r="AB5" s="1597"/>
      <c r="AC5" s="1597"/>
      <c r="AD5" s="1597"/>
      <c r="AE5" s="716"/>
      <c r="AF5" s="716" t="s">
        <v>23</v>
      </c>
      <c r="AG5" s="56"/>
      <c r="AH5" s="716"/>
      <c r="AI5" s="1639" t="s">
        <v>16</v>
      </c>
    </row>
    <row r="6" spans="1:35" ht="18.75" customHeight="1" x14ac:dyDescent="0.4">
      <c r="A6" s="1603"/>
      <c r="B6" s="1604"/>
      <c r="C6" s="1604"/>
      <c r="D6" s="1605"/>
      <c r="E6" s="979"/>
      <c r="F6" s="979"/>
      <c r="G6" s="979"/>
      <c r="H6" s="979"/>
      <c r="I6" s="979"/>
      <c r="J6" s="1597"/>
      <c r="K6" s="1597"/>
      <c r="L6" s="1597"/>
      <c r="M6" s="1597"/>
      <c r="N6" s="1597"/>
      <c r="O6" s="1597"/>
      <c r="P6" s="1597"/>
      <c r="Q6" s="1597"/>
      <c r="R6" s="1597"/>
      <c r="S6" s="1597"/>
      <c r="T6" s="1597"/>
      <c r="U6" s="1597"/>
      <c r="V6" s="1597"/>
      <c r="W6" s="1597"/>
      <c r="X6" s="1597"/>
      <c r="Y6" s="1597"/>
      <c r="Z6" s="1597"/>
      <c r="AA6" s="1597"/>
      <c r="AB6" s="1597"/>
      <c r="AC6" s="1597"/>
      <c r="AD6" s="1597"/>
      <c r="AE6" s="712"/>
      <c r="AF6" s="712"/>
      <c r="AG6" s="53"/>
      <c r="AH6" s="712"/>
      <c r="AI6" s="1021"/>
    </row>
    <row r="7" spans="1:35" ht="18.75" customHeight="1" x14ac:dyDescent="0.4">
      <c r="A7" s="1603"/>
      <c r="B7" s="1604"/>
      <c r="C7" s="1604"/>
      <c r="D7" s="1605"/>
      <c r="E7" s="979"/>
      <c r="F7" s="979"/>
      <c r="G7" s="979"/>
      <c r="H7" s="979"/>
      <c r="I7" s="979"/>
      <c r="J7" s="1597"/>
      <c r="K7" s="1597"/>
      <c r="L7" s="1597"/>
      <c r="M7" s="1597"/>
      <c r="N7" s="1597"/>
      <c r="O7" s="1597"/>
      <c r="P7" s="1597"/>
      <c r="Q7" s="1597"/>
      <c r="R7" s="1597"/>
      <c r="S7" s="1597"/>
      <c r="T7" s="1597"/>
      <c r="U7" s="1597"/>
      <c r="V7" s="1597"/>
      <c r="W7" s="1597"/>
      <c r="X7" s="1597"/>
      <c r="Y7" s="1597"/>
      <c r="Z7" s="1597"/>
      <c r="AA7" s="1597"/>
      <c r="AB7" s="1597"/>
      <c r="AC7" s="1597"/>
      <c r="AD7" s="1597"/>
      <c r="AE7" s="711"/>
      <c r="AF7" s="711" t="s">
        <v>23</v>
      </c>
      <c r="AG7" s="50"/>
      <c r="AH7" s="711"/>
      <c r="AI7" s="1017" t="s">
        <v>16</v>
      </c>
    </row>
    <row r="8" spans="1:35" ht="18.75" customHeight="1" x14ac:dyDescent="0.4">
      <c r="A8" s="1603"/>
      <c r="B8" s="1604"/>
      <c r="C8" s="1604"/>
      <c r="D8" s="1605"/>
      <c r="E8" s="979"/>
      <c r="F8" s="979"/>
      <c r="G8" s="979"/>
      <c r="H8" s="979"/>
      <c r="I8" s="979"/>
      <c r="J8" s="1597"/>
      <c r="K8" s="1597"/>
      <c r="L8" s="1597"/>
      <c r="M8" s="1597"/>
      <c r="N8" s="1597"/>
      <c r="O8" s="1597"/>
      <c r="P8" s="1597"/>
      <c r="Q8" s="1597"/>
      <c r="R8" s="1597"/>
      <c r="S8" s="1597"/>
      <c r="T8" s="1597"/>
      <c r="U8" s="1597"/>
      <c r="V8" s="1597"/>
      <c r="W8" s="1597"/>
      <c r="X8" s="1597"/>
      <c r="Y8" s="1597"/>
      <c r="Z8" s="1597"/>
      <c r="AA8" s="1597"/>
      <c r="AB8" s="1597"/>
      <c r="AC8" s="1597"/>
      <c r="AD8" s="1597"/>
      <c r="AE8" s="712"/>
      <c r="AF8" s="712"/>
      <c r="AG8" s="53"/>
      <c r="AH8" s="712"/>
      <c r="AI8" s="1021"/>
    </row>
    <row r="9" spans="1:35" ht="18.75" customHeight="1" x14ac:dyDescent="0.4">
      <c r="A9" s="1603"/>
      <c r="B9" s="1604"/>
      <c r="C9" s="1604"/>
      <c r="D9" s="1605"/>
      <c r="E9" s="979"/>
      <c r="F9" s="979"/>
      <c r="G9" s="979"/>
      <c r="H9" s="979"/>
      <c r="I9" s="979"/>
      <c r="J9" s="1597"/>
      <c r="K9" s="1597"/>
      <c r="L9" s="1597"/>
      <c r="M9" s="1597"/>
      <c r="N9" s="1597"/>
      <c r="O9" s="1597"/>
      <c r="P9" s="1597"/>
      <c r="Q9" s="1597"/>
      <c r="R9" s="1597"/>
      <c r="S9" s="1597"/>
      <c r="T9" s="1597"/>
      <c r="U9" s="1597"/>
      <c r="V9" s="1597"/>
      <c r="W9" s="1597"/>
      <c r="X9" s="1597"/>
      <c r="Y9" s="1597"/>
      <c r="Z9" s="1597"/>
      <c r="AA9" s="1597"/>
      <c r="AB9" s="1597"/>
      <c r="AC9" s="1597"/>
      <c r="AD9" s="1597"/>
      <c r="AE9" s="711"/>
      <c r="AF9" s="711" t="s">
        <v>23</v>
      </c>
      <c r="AG9" s="50"/>
      <c r="AH9" s="711"/>
      <c r="AI9" s="1017" t="s">
        <v>16</v>
      </c>
    </row>
    <row r="10" spans="1:35" ht="18.75" customHeight="1" x14ac:dyDescent="0.4">
      <c r="A10" s="1603"/>
      <c r="B10" s="1604"/>
      <c r="C10" s="1604"/>
      <c r="D10" s="1605"/>
      <c r="E10" s="979"/>
      <c r="F10" s="979"/>
      <c r="G10" s="979"/>
      <c r="H10" s="979"/>
      <c r="I10" s="979"/>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712"/>
      <c r="AF10" s="712"/>
      <c r="AG10" s="53"/>
      <c r="AH10" s="712"/>
      <c r="AI10" s="1021"/>
    </row>
    <row r="11" spans="1:35" ht="18.75" customHeight="1" x14ac:dyDescent="0.4">
      <c r="A11" s="1603"/>
      <c r="B11" s="1604"/>
      <c r="C11" s="1604"/>
      <c r="D11" s="1605"/>
      <c r="E11" s="979"/>
      <c r="F11" s="979"/>
      <c r="G11" s="979"/>
      <c r="H11" s="979"/>
      <c r="I11" s="979"/>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711"/>
      <c r="AF11" s="711" t="s">
        <v>23</v>
      </c>
      <c r="AG11" s="50"/>
      <c r="AH11" s="711"/>
      <c r="AI11" s="1017" t="s">
        <v>16</v>
      </c>
    </row>
    <row r="12" spans="1:35" ht="18.75" customHeight="1" x14ac:dyDescent="0.4">
      <c r="A12" s="1606"/>
      <c r="B12" s="1607"/>
      <c r="C12" s="1607"/>
      <c r="D12" s="1608"/>
      <c r="E12" s="979"/>
      <c r="F12" s="979"/>
      <c r="G12" s="979"/>
      <c r="H12" s="979"/>
      <c r="I12" s="979"/>
      <c r="J12" s="1597"/>
      <c r="K12" s="1597"/>
      <c r="L12" s="1597"/>
      <c r="M12" s="1597"/>
      <c r="N12" s="1597"/>
      <c r="O12" s="1597"/>
      <c r="P12" s="1597"/>
      <c r="Q12" s="1597"/>
      <c r="R12" s="1597"/>
      <c r="S12" s="1597"/>
      <c r="T12" s="1597"/>
      <c r="U12" s="1597"/>
      <c r="V12" s="1597"/>
      <c r="W12" s="1597"/>
      <c r="X12" s="1597"/>
      <c r="Y12" s="1597"/>
      <c r="Z12" s="1597"/>
      <c r="AA12" s="1597"/>
      <c r="AB12" s="1597"/>
      <c r="AC12" s="1597"/>
      <c r="AD12" s="1597"/>
      <c r="AE12" s="712"/>
      <c r="AF12" s="712"/>
      <c r="AG12" s="53"/>
      <c r="AH12" s="712"/>
      <c r="AI12" s="1021"/>
    </row>
    <row r="13" spans="1:35" ht="18.75" customHeight="1" x14ac:dyDescent="0.4">
      <c r="A13" s="1609" t="s">
        <v>935</v>
      </c>
      <c r="B13" s="1610"/>
      <c r="C13" s="1610"/>
      <c r="D13" s="1611"/>
      <c r="E13" s="979"/>
      <c r="F13" s="979"/>
      <c r="G13" s="979"/>
      <c r="H13" s="979"/>
      <c r="I13" s="979"/>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711"/>
      <c r="AF13" s="711" t="s">
        <v>23</v>
      </c>
      <c r="AG13" s="50"/>
      <c r="AH13" s="711"/>
      <c r="AI13" s="1017" t="s">
        <v>16</v>
      </c>
    </row>
    <row r="14" spans="1:35" ht="18.75" customHeight="1" x14ac:dyDescent="0.4">
      <c r="A14" s="1612"/>
      <c r="B14" s="1613"/>
      <c r="C14" s="1613"/>
      <c r="D14" s="1614"/>
      <c r="E14" s="979"/>
      <c r="F14" s="979"/>
      <c r="G14" s="979"/>
      <c r="H14" s="979"/>
      <c r="I14" s="979"/>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712"/>
      <c r="AF14" s="712"/>
      <c r="AG14" s="53"/>
      <c r="AH14" s="712"/>
      <c r="AI14" s="1021"/>
    </row>
    <row r="15" spans="1:35" ht="18.75" customHeight="1" x14ac:dyDescent="0.4">
      <c r="A15" s="1612"/>
      <c r="B15" s="1613"/>
      <c r="C15" s="1613"/>
      <c r="D15" s="1614"/>
      <c r="E15" s="979"/>
      <c r="F15" s="979"/>
      <c r="G15" s="979"/>
      <c r="H15" s="979"/>
      <c r="I15" s="979"/>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711"/>
      <c r="AF15" s="711" t="s">
        <v>23</v>
      </c>
      <c r="AG15" s="50"/>
      <c r="AH15" s="711"/>
      <c r="AI15" s="1017" t="s">
        <v>16</v>
      </c>
    </row>
    <row r="16" spans="1:35" ht="18.75" customHeight="1" x14ac:dyDescent="0.4">
      <c r="A16" s="1612"/>
      <c r="B16" s="1613"/>
      <c r="C16" s="1613"/>
      <c r="D16" s="1614"/>
      <c r="E16" s="979"/>
      <c r="F16" s="979"/>
      <c r="G16" s="979"/>
      <c r="H16" s="979"/>
      <c r="I16" s="979"/>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712"/>
      <c r="AF16" s="712"/>
      <c r="AG16" s="53"/>
      <c r="AH16" s="712"/>
      <c r="AI16" s="1021"/>
    </row>
    <row r="17" spans="1:35" ht="18.75" customHeight="1" x14ac:dyDescent="0.4">
      <c r="A17" s="1612"/>
      <c r="B17" s="1613"/>
      <c r="C17" s="1613"/>
      <c r="D17" s="1614"/>
      <c r="E17" s="979"/>
      <c r="F17" s="979"/>
      <c r="G17" s="979"/>
      <c r="H17" s="979"/>
      <c r="I17" s="979"/>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711"/>
      <c r="AF17" s="711" t="s">
        <v>23</v>
      </c>
      <c r="AG17" s="50"/>
      <c r="AH17" s="711"/>
      <c r="AI17" s="1017" t="s">
        <v>16</v>
      </c>
    </row>
    <row r="18" spans="1:35" ht="18.75" customHeight="1" x14ac:dyDescent="0.4">
      <c r="A18" s="1612"/>
      <c r="B18" s="1613"/>
      <c r="C18" s="1613"/>
      <c r="D18" s="1614"/>
      <c r="E18" s="979"/>
      <c r="F18" s="979"/>
      <c r="G18" s="979"/>
      <c r="H18" s="979"/>
      <c r="I18" s="979"/>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712"/>
      <c r="AF18" s="712"/>
      <c r="AG18" s="53"/>
      <c r="AH18" s="712"/>
      <c r="AI18" s="1021"/>
    </row>
    <row r="19" spans="1:35" ht="18.75" customHeight="1" x14ac:dyDescent="0.4">
      <c r="A19" s="1612"/>
      <c r="B19" s="1613"/>
      <c r="C19" s="1613"/>
      <c r="D19" s="1614"/>
      <c r="E19" s="979"/>
      <c r="F19" s="979"/>
      <c r="G19" s="979"/>
      <c r="H19" s="979"/>
      <c r="I19" s="979"/>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711"/>
      <c r="AF19" s="711" t="s">
        <v>23</v>
      </c>
      <c r="AG19" s="50"/>
      <c r="AH19" s="711"/>
      <c r="AI19" s="1017" t="s">
        <v>16</v>
      </c>
    </row>
    <row r="20" spans="1:35" ht="18.75" customHeight="1" x14ac:dyDescent="0.4">
      <c r="A20" s="1615"/>
      <c r="B20" s="1616"/>
      <c r="C20" s="1616"/>
      <c r="D20" s="1617"/>
      <c r="E20" s="979"/>
      <c r="F20" s="979"/>
      <c r="G20" s="979"/>
      <c r="H20" s="979"/>
      <c r="I20" s="979"/>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712"/>
      <c r="AF20" s="712"/>
      <c r="AG20" s="53"/>
      <c r="AH20" s="712"/>
      <c r="AI20" s="1021"/>
    </row>
    <row r="21" spans="1:35" ht="18.75" customHeight="1" x14ac:dyDescent="0.4">
      <c r="A21" s="1621" t="s">
        <v>936</v>
      </c>
      <c r="B21" s="1622"/>
      <c r="C21" s="1622"/>
      <c r="D21" s="1623"/>
      <c r="E21" s="979"/>
      <c r="F21" s="979"/>
      <c r="G21" s="979"/>
      <c r="H21" s="979"/>
      <c r="I21" s="979"/>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711"/>
      <c r="AF21" s="711" t="s">
        <v>23</v>
      </c>
      <c r="AG21" s="50"/>
      <c r="AH21" s="711"/>
      <c r="AI21" s="1017" t="s">
        <v>16</v>
      </c>
    </row>
    <row r="22" spans="1:35" ht="18.75" customHeight="1" x14ac:dyDescent="0.4">
      <c r="A22" s="1624"/>
      <c r="B22" s="1625"/>
      <c r="C22" s="1625"/>
      <c r="D22" s="1626"/>
      <c r="E22" s="979"/>
      <c r="F22" s="979"/>
      <c r="G22" s="979"/>
      <c r="H22" s="979"/>
      <c r="I22" s="979"/>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712"/>
      <c r="AF22" s="712"/>
      <c r="AG22" s="53"/>
      <c r="AH22" s="712"/>
      <c r="AI22" s="1021"/>
    </row>
    <row r="23" spans="1:35" ht="18.75" customHeight="1" x14ac:dyDescent="0.4">
      <c r="A23" s="1624"/>
      <c r="B23" s="1625"/>
      <c r="C23" s="1625"/>
      <c r="D23" s="1626"/>
      <c r="E23" s="979"/>
      <c r="F23" s="979"/>
      <c r="G23" s="979"/>
      <c r="H23" s="979"/>
      <c r="I23" s="979"/>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711"/>
      <c r="AF23" s="711" t="s">
        <v>23</v>
      </c>
      <c r="AG23" s="50"/>
      <c r="AH23" s="711"/>
      <c r="AI23" s="1017" t="s">
        <v>16</v>
      </c>
    </row>
    <row r="24" spans="1:35" ht="18.75" customHeight="1" x14ac:dyDescent="0.4">
      <c r="A24" s="1624"/>
      <c r="B24" s="1625"/>
      <c r="C24" s="1625"/>
      <c r="D24" s="1626"/>
      <c r="E24" s="979"/>
      <c r="F24" s="979"/>
      <c r="G24" s="979"/>
      <c r="H24" s="979"/>
      <c r="I24" s="979"/>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712"/>
      <c r="AF24" s="712"/>
      <c r="AG24" s="53"/>
      <c r="AH24" s="712"/>
      <c r="AI24" s="1021"/>
    </row>
    <row r="25" spans="1:35" ht="18.75" customHeight="1" x14ac:dyDescent="0.4">
      <c r="A25" s="1624"/>
      <c r="B25" s="1625"/>
      <c r="C25" s="1625"/>
      <c r="D25" s="1626"/>
      <c r="E25" s="979"/>
      <c r="F25" s="979"/>
      <c r="G25" s="979"/>
      <c r="H25" s="979"/>
      <c r="I25" s="979"/>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711"/>
      <c r="AF25" s="711" t="s">
        <v>23</v>
      </c>
      <c r="AG25" s="50"/>
      <c r="AH25" s="711"/>
      <c r="AI25" s="1017" t="s">
        <v>16</v>
      </c>
    </row>
    <row r="26" spans="1:35" ht="18.75" customHeight="1" x14ac:dyDescent="0.4">
      <c r="A26" s="1624"/>
      <c r="B26" s="1625"/>
      <c r="C26" s="1625"/>
      <c r="D26" s="1626"/>
      <c r="E26" s="979"/>
      <c r="F26" s="979"/>
      <c r="G26" s="979"/>
      <c r="H26" s="979"/>
      <c r="I26" s="979"/>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712"/>
      <c r="AF26" s="712"/>
      <c r="AG26" s="53"/>
      <c r="AH26" s="712"/>
      <c r="AI26" s="1021"/>
    </row>
    <row r="27" spans="1:35" ht="18.75" customHeight="1" x14ac:dyDescent="0.4">
      <c r="A27" s="1624"/>
      <c r="B27" s="1625"/>
      <c r="C27" s="1625"/>
      <c r="D27" s="1626"/>
      <c r="E27" s="979"/>
      <c r="F27" s="979"/>
      <c r="G27" s="979"/>
      <c r="H27" s="979"/>
      <c r="I27" s="979"/>
      <c r="J27" s="1597"/>
      <c r="K27" s="1597"/>
      <c r="L27" s="1597"/>
      <c r="M27" s="1597"/>
      <c r="N27" s="1597"/>
      <c r="O27" s="1597"/>
      <c r="P27" s="1597"/>
      <c r="Q27" s="1597"/>
      <c r="R27" s="1597"/>
      <c r="S27" s="1597"/>
      <c r="T27" s="1597"/>
      <c r="U27" s="1597"/>
      <c r="V27" s="1597"/>
      <c r="W27" s="1597"/>
      <c r="X27" s="1597"/>
      <c r="Y27" s="1597"/>
      <c r="Z27" s="1597"/>
      <c r="AA27" s="1597"/>
      <c r="AB27" s="1597"/>
      <c r="AC27" s="1597"/>
      <c r="AD27" s="1597"/>
      <c r="AE27" s="711"/>
      <c r="AF27" s="711" t="s">
        <v>23</v>
      </c>
      <c r="AG27" s="50"/>
      <c r="AH27" s="711"/>
      <c r="AI27" s="1017" t="s">
        <v>16</v>
      </c>
    </row>
    <row r="28" spans="1:35" ht="18.75" customHeight="1" x14ac:dyDescent="0.4">
      <c r="A28" s="1627"/>
      <c r="B28" s="1628"/>
      <c r="C28" s="1628"/>
      <c r="D28" s="1629"/>
      <c r="E28" s="979"/>
      <c r="F28" s="979"/>
      <c r="G28" s="979"/>
      <c r="H28" s="979"/>
      <c r="I28" s="979"/>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712"/>
      <c r="AF28" s="712"/>
      <c r="AG28" s="53"/>
      <c r="AH28" s="712"/>
      <c r="AI28" s="1021"/>
    </row>
    <row r="29" spans="1:35" ht="18.75" customHeight="1" x14ac:dyDescent="0.4">
      <c r="A29" s="1600" t="s">
        <v>322</v>
      </c>
      <c r="B29" s="1601"/>
      <c r="C29" s="1601"/>
      <c r="D29" s="1602"/>
      <c r="E29" s="979"/>
      <c r="F29" s="979"/>
      <c r="G29" s="979"/>
      <c r="H29" s="979"/>
      <c r="I29" s="979"/>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711"/>
      <c r="AF29" s="711" t="s">
        <v>23</v>
      </c>
      <c r="AG29" s="50"/>
      <c r="AH29" s="711"/>
      <c r="AI29" s="1017" t="s">
        <v>16</v>
      </c>
    </row>
    <row r="30" spans="1:35" ht="18.75" customHeight="1" x14ac:dyDescent="0.4">
      <c r="A30" s="1603"/>
      <c r="B30" s="1604"/>
      <c r="C30" s="1604"/>
      <c r="D30" s="1605"/>
      <c r="E30" s="979"/>
      <c r="F30" s="979"/>
      <c r="G30" s="979"/>
      <c r="H30" s="979"/>
      <c r="I30" s="979"/>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712"/>
      <c r="AF30" s="712"/>
      <c r="AG30" s="53"/>
      <c r="AH30" s="712"/>
      <c r="AI30" s="1021"/>
    </row>
    <row r="31" spans="1:35" ht="18.75" customHeight="1" x14ac:dyDescent="0.4">
      <c r="A31" s="1603"/>
      <c r="B31" s="1604"/>
      <c r="C31" s="1604"/>
      <c r="D31" s="1605"/>
      <c r="E31" s="979"/>
      <c r="F31" s="979"/>
      <c r="G31" s="979"/>
      <c r="H31" s="979"/>
      <c r="I31" s="979"/>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711"/>
      <c r="AF31" s="711" t="s">
        <v>23</v>
      </c>
      <c r="AG31" s="50"/>
      <c r="AH31" s="711"/>
      <c r="AI31" s="1017" t="s">
        <v>16</v>
      </c>
    </row>
    <row r="32" spans="1:35" ht="18.75" customHeight="1" x14ac:dyDescent="0.4">
      <c r="A32" s="1603"/>
      <c r="B32" s="1604"/>
      <c r="C32" s="1604"/>
      <c r="D32" s="1605"/>
      <c r="E32" s="979"/>
      <c r="F32" s="979"/>
      <c r="G32" s="979"/>
      <c r="H32" s="979"/>
      <c r="I32" s="979"/>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712"/>
      <c r="AF32" s="712"/>
      <c r="AG32" s="53"/>
      <c r="AH32" s="712"/>
      <c r="AI32" s="1021"/>
    </row>
    <row r="33" spans="1:64" s="7" customFormat="1" ht="18.75" customHeight="1" x14ac:dyDescent="0.4">
      <c r="A33" s="1603"/>
      <c r="B33" s="1604"/>
      <c r="C33" s="1604"/>
      <c r="D33" s="1605"/>
      <c r="E33" s="979"/>
      <c r="F33" s="979"/>
      <c r="G33" s="979"/>
      <c r="H33" s="979"/>
      <c r="I33" s="979"/>
      <c r="J33" s="1597"/>
      <c r="K33" s="1597"/>
      <c r="L33" s="1597"/>
      <c r="M33" s="1597"/>
      <c r="N33" s="1597"/>
      <c r="O33" s="1597"/>
      <c r="P33" s="1597"/>
      <c r="Q33" s="1597"/>
      <c r="R33" s="1597"/>
      <c r="S33" s="1597"/>
      <c r="T33" s="1597"/>
      <c r="U33" s="1597"/>
      <c r="V33" s="1597"/>
      <c r="W33" s="1597"/>
      <c r="X33" s="1597"/>
      <c r="Y33" s="1597"/>
      <c r="Z33" s="1597"/>
      <c r="AA33" s="1597"/>
      <c r="AB33" s="1597"/>
      <c r="AC33" s="1597"/>
      <c r="AD33" s="1597"/>
      <c r="AE33" s="711"/>
      <c r="AF33" s="711" t="s">
        <v>23</v>
      </c>
      <c r="AG33" s="517"/>
      <c r="AH33" s="711"/>
      <c r="AI33" s="1017" t="s">
        <v>16</v>
      </c>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row>
    <row r="34" spans="1:64" s="7" customFormat="1" ht="18.75" customHeight="1" x14ac:dyDescent="0.4">
      <c r="A34" s="1603"/>
      <c r="B34" s="1604"/>
      <c r="C34" s="1604"/>
      <c r="D34" s="1605"/>
      <c r="E34" s="979"/>
      <c r="F34" s="979"/>
      <c r="G34" s="979"/>
      <c r="H34" s="979"/>
      <c r="I34" s="979"/>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712"/>
      <c r="AF34" s="712"/>
      <c r="AG34" s="53"/>
      <c r="AH34" s="712"/>
      <c r="AI34" s="1021"/>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row>
    <row r="35" spans="1:64" s="7" customFormat="1" ht="18.75" customHeight="1" x14ac:dyDescent="0.4">
      <c r="A35" s="1603"/>
      <c r="B35" s="1604"/>
      <c r="C35" s="1604"/>
      <c r="D35" s="1605"/>
      <c r="E35" s="979"/>
      <c r="F35" s="979"/>
      <c r="G35" s="979"/>
      <c r="H35" s="979"/>
      <c r="I35" s="979"/>
      <c r="J35" s="1597"/>
      <c r="K35" s="1597"/>
      <c r="L35" s="1597"/>
      <c r="M35" s="1597"/>
      <c r="N35" s="1597"/>
      <c r="O35" s="1597"/>
      <c r="P35" s="1597"/>
      <c r="Q35" s="1597"/>
      <c r="R35" s="1597"/>
      <c r="S35" s="1597"/>
      <c r="T35" s="1597"/>
      <c r="U35" s="1597"/>
      <c r="V35" s="1597"/>
      <c r="W35" s="1597"/>
      <c r="X35" s="1597"/>
      <c r="Y35" s="1597"/>
      <c r="Z35" s="1597"/>
      <c r="AA35" s="1597"/>
      <c r="AB35" s="1597"/>
      <c r="AC35" s="1597"/>
      <c r="AD35" s="1597"/>
      <c r="AE35" s="711"/>
      <c r="AF35" s="711" t="s">
        <v>23</v>
      </c>
      <c r="AG35" s="517"/>
      <c r="AH35" s="711"/>
      <c r="AI35" s="1017" t="s">
        <v>16</v>
      </c>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row>
    <row r="36" spans="1:64" s="7" customFormat="1" ht="18.75" customHeight="1" x14ac:dyDescent="0.4">
      <c r="A36" s="1606"/>
      <c r="B36" s="1607"/>
      <c r="C36" s="1607"/>
      <c r="D36" s="1608"/>
      <c r="E36" s="979"/>
      <c r="F36" s="979"/>
      <c r="G36" s="979"/>
      <c r="H36" s="979"/>
      <c r="I36" s="979"/>
      <c r="J36" s="1597"/>
      <c r="K36" s="1597"/>
      <c r="L36" s="1597"/>
      <c r="M36" s="1597"/>
      <c r="N36" s="1597"/>
      <c r="O36" s="1597"/>
      <c r="P36" s="1597"/>
      <c r="Q36" s="1597"/>
      <c r="R36" s="1597"/>
      <c r="S36" s="1597"/>
      <c r="T36" s="1597"/>
      <c r="U36" s="1597"/>
      <c r="V36" s="1597"/>
      <c r="W36" s="1597"/>
      <c r="X36" s="1597"/>
      <c r="Y36" s="1597"/>
      <c r="Z36" s="1597"/>
      <c r="AA36" s="1597"/>
      <c r="AB36" s="1597"/>
      <c r="AC36" s="1597"/>
      <c r="AD36" s="1597"/>
      <c r="AE36" s="712"/>
      <c r="AF36" s="712"/>
      <c r="AG36" s="53"/>
      <c r="AH36" s="712"/>
      <c r="AI36" s="1021"/>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row>
    <row r="37" spans="1:64" ht="18.75" customHeight="1" x14ac:dyDescent="0.4">
      <c r="A37" s="1600" t="s">
        <v>323</v>
      </c>
      <c r="B37" s="1601"/>
      <c r="C37" s="1601"/>
      <c r="D37" s="1602"/>
      <c r="E37" s="979"/>
      <c r="F37" s="979"/>
      <c r="G37" s="979"/>
      <c r="H37" s="979"/>
      <c r="I37" s="979"/>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711"/>
      <c r="AF37" s="711" t="s">
        <v>23</v>
      </c>
      <c r="AG37" s="50"/>
      <c r="AH37" s="711"/>
      <c r="AI37" s="1017" t="s">
        <v>16</v>
      </c>
    </row>
    <row r="38" spans="1:64" ht="18.75" customHeight="1" x14ac:dyDescent="0.4">
      <c r="A38" s="1603"/>
      <c r="B38" s="1604"/>
      <c r="C38" s="1604"/>
      <c r="D38" s="1605"/>
      <c r="E38" s="979"/>
      <c r="F38" s="979"/>
      <c r="G38" s="979"/>
      <c r="H38" s="979"/>
      <c r="I38" s="979"/>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712"/>
      <c r="AF38" s="712"/>
      <c r="AG38" s="53"/>
      <c r="AH38" s="712"/>
      <c r="AI38" s="1021"/>
    </row>
    <row r="39" spans="1:64" ht="18.75" customHeight="1" x14ac:dyDescent="0.4">
      <c r="A39" s="1603"/>
      <c r="B39" s="1604"/>
      <c r="C39" s="1604"/>
      <c r="D39" s="1605"/>
      <c r="E39" s="979"/>
      <c r="F39" s="979"/>
      <c r="G39" s="979"/>
      <c r="H39" s="979"/>
      <c r="I39" s="979"/>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711"/>
      <c r="AF39" s="711" t="s">
        <v>23</v>
      </c>
      <c r="AG39" s="50"/>
      <c r="AH39" s="711"/>
      <c r="AI39" s="1017" t="s">
        <v>16</v>
      </c>
    </row>
    <row r="40" spans="1:64" ht="18.75" customHeight="1" x14ac:dyDescent="0.4">
      <c r="A40" s="1603"/>
      <c r="B40" s="1604"/>
      <c r="C40" s="1604"/>
      <c r="D40" s="1605"/>
      <c r="E40" s="979"/>
      <c r="F40" s="979"/>
      <c r="G40" s="979"/>
      <c r="H40" s="979"/>
      <c r="I40" s="979"/>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712"/>
      <c r="AF40" s="712"/>
      <c r="AG40" s="53"/>
      <c r="AH40" s="712"/>
      <c r="AI40" s="1021"/>
    </row>
    <row r="41" spans="1:64" ht="18.75" customHeight="1" x14ac:dyDescent="0.4">
      <c r="A41" s="1603"/>
      <c r="B41" s="1604"/>
      <c r="C41" s="1604"/>
      <c r="D41" s="1605"/>
      <c r="E41" s="979"/>
      <c r="F41" s="979"/>
      <c r="G41" s="979"/>
      <c r="H41" s="979"/>
      <c r="I41" s="979"/>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711"/>
      <c r="AF41" s="711" t="s">
        <v>23</v>
      </c>
      <c r="AG41" s="50"/>
      <c r="AH41" s="711"/>
      <c r="AI41" s="1017" t="s">
        <v>16</v>
      </c>
    </row>
    <row r="42" spans="1:64" ht="18.75" customHeight="1" x14ac:dyDescent="0.4">
      <c r="A42" s="1603"/>
      <c r="B42" s="1604"/>
      <c r="C42" s="1604"/>
      <c r="D42" s="1605"/>
      <c r="E42" s="979"/>
      <c r="F42" s="979"/>
      <c r="G42" s="979"/>
      <c r="H42" s="979"/>
      <c r="I42" s="979"/>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712"/>
      <c r="AF42" s="712"/>
      <c r="AG42" s="53"/>
      <c r="AH42" s="712"/>
      <c r="AI42" s="1021"/>
    </row>
    <row r="43" spans="1:64" ht="18.75" customHeight="1" x14ac:dyDescent="0.4">
      <c r="A43" s="1603"/>
      <c r="B43" s="1604"/>
      <c r="C43" s="1604"/>
      <c r="D43" s="1605"/>
      <c r="E43" s="979"/>
      <c r="F43" s="979"/>
      <c r="G43" s="979"/>
      <c r="H43" s="979"/>
      <c r="I43" s="979"/>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711"/>
      <c r="AF43" s="711" t="s">
        <v>23</v>
      </c>
      <c r="AG43" s="50"/>
      <c r="AH43" s="711"/>
      <c r="AI43" s="1017" t="s">
        <v>16</v>
      </c>
    </row>
    <row r="44" spans="1:64" ht="18.75" customHeight="1" thickBot="1" x14ac:dyDescent="0.45">
      <c r="A44" s="1618"/>
      <c r="B44" s="1619"/>
      <c r="C44" s="1619"/>
      <c r="D44" s="1620"/>
      <c r="E44" s="1633"/>
      <c r="F44" s="1633"/>
      <c r="G44" s="1633"/>
      <c r="H44" s="1633"/>
      <c r="I44" s="1633"/>
      <c r="J44" s="1634"/>
      <c r="K44" s="1634"/>
      <c r="L44" s="1634"/>
      <c r="M44" s="1634"/>
      <c r="N44" s="1634"/>
      <c r="O44" s="1634"/>
      <c r="P44" s="1634"/>
      <c r="Q44" s="1634"/>
      <c r="R44" s="1634"/>
      <c r="S44" s="1634"/>
      <c r="T44" s="1634"/>
      <c r="U44" s="1634"/>
      <c r="V44" s="1634"/>
      <c r="W44" s="1634"/>
      <c r="X44" s="1634"/>
      <c r="Y44" s="1634"/>
      <c r="Z44" s="1634"/>
      <c r="AA44" s="1634"/>
      <c r="AB44" s="1634"/>
      <c r="AC44" s="1634"/>
      <c r="AD44" s="1634"/>
      <c r="AE44" s="717"/>
      <c r="AF44" s="717"/>
      <c r="AG44" s="59"/>
      <c r="AH44" s="717"/>
      <c r="AI44" s="1018"/>
    </row>
    <row r="45" spans="1:64" ht="18.75" customHeight="1" x14ac:dyDescent="0.4">
      <c r="A45" s="106" t="s">
        <v>13</v>
      </c>
      <c r="B45" s="543" t="s">
        <v>975</v>
      </c>
    </row>
    <row r="46" spans="1:64" ht="18.75" customHeight="1" x14ac:dyDescent="0.4">
      <c r="A46" s="39"/>
      <c r="B46" s="39" t="s">
        <v>324</v>
      </c>
    </row>
    <row r="47" spans="1:64" ht="18.75" customHeight="1" x14ac:dyDescent="0.4"/>
    <row r="48" spans="1:6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sheetData>
  <sheetProtection selectLockedCells="1"/>
  <mergeCells count="150">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S39:AD40"/>
    <mergeCell ref="AE39:AE40"/>
    <mergeCell ref="AF39:AF40"/>
    <mergeCell ref="AH39:AH40"/>
    <mergeCell ref="AI39:AI40"/>
    <mergeCell ref="AI33:AI34"/>
    <mergeCell ref="E35:I36"/>
    <mergeCell ref="J35:R36"/>
    <mergeCell ref="S35:AD36"/>
    <mergeCell ref="AE35:AE36"/>
    <mergeCell ref="AF35:AF36"/>
    <mergeCell ref="AH35:AH36"/>
    <mergeCell ref="AI35:AI36"/>
    <mergeCell ref="E23:I24"/>
    <mergeCell ref="J23:R24"/>
    <mergeCell ref="S23:AD24"/>
    <mergeCell ref="AE23:AE24"/>
    <mergeCell ref="AF23:AF24"/>
    <mergeCell ref="AH23:AH24"/>
    <mergeCell ref="AI23:AI2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F21:AF22"/>
    <mergeCell ref="AH17:AH18"/>
    <mergeCell ref="AI17:AI18"/>
    <mergeCell ref="E19:I20"/>
    <mergeCell ref="J19:R20"/>
    <mergeCell ref="S19:AD20"/>
    <mergeCell ref="AE19:AE20"/>
    <mergeCell ref="AF19:AF20"/>
    <mergeCell ref="AH19:AH20"/>
    <mergeCell ref="AI19:AI20"/>
    <mergeCell ref="AH21:AH22"/>
    <mergeCell ref="AI21:AI22"/>
    <mergeCell ref="S9:AD10"/>
    <mergeCell ref="AE9:AE10"/>
    <mergeCell ref="AF9:AF10"/>
    <mergeCell ref="AH9:AH10"/>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3:D4"/>
    <mergeCell ref="E3:I4"/>
    <mergeCell ref="J3:R4"/>
    <mergeCell ref="S3:AD4"/>
    <mergeCell ref="AE3:AI4"/>
    <mergeCell ref="E5:I6"/>
    <mergeCell ref="J5:R6"/>
    <mergeCell ref="S5:AD6"/>
    <mergeCell ref="AE5:AE6"/>
    <mergeCell ref="AF5:AF6"/>
    <mergeCell ref="AH5:AH6"/>
    <mergeCell ref="AI5:AI6"/>
    <mergeCell ref="A5:D12"/>
    <mergeCell ref="AI7:AI8"/>
    <mergeCell ref="AI9:AI10"/>
    <mergeCell ref="E11:I12"/>
    <mergeCell ref="J11:R12"/>
    <mergeCell ref="S11:AD12"/>
    <mergeCell ref="AE11:AE12"/>
    <mergeCell ref="AF11:AF12"/>
    <mergeCell ref="AH11:AH12"/>
    <mergeCell ref="AI11:AI12"/>
    <mergeCell ref="E9:I10"/>
    <mergeCell ref="J9:R10"/>
    <mergeCell ref="A13:D20"/>
    <mergeCell ref="A21:D28"/>
    <mergeCell ref="E33:I34"/>
    <mergeCell ref="J33:R34"/>
    <mergeCell ref="S33:AD34"/>
    <mergeCell ref="AE33:AE34"/>
    <mergeCell ref="AF33:AF34"/>
    <mergeCell ref="AH33:AH34"/>
    <mergeCell ref="E7:I8"/>
    <mergeCell ref="J7:R8"/>
    <mergeCell ref="S7:AD8"/>
    <mergeCell ref="AE7:AE8"/>
    <mergeCell ref="AF7:AF8"/>
    <mergeCell ref="AH7:AH8"/>
    <mergeCell ref="E17:I18"/>
    <mergeCell ref="J17:R18"/>
    <mergeCell ref="S17:AD18"/>
    <mergeCell ref="AE17:AE18"/>
    <mergeCell ref="AF17:AF18"/>
    <mergeCell ref="E21:I22"/>
    <mergeCell ref="J21:R22"/>
    <mergeCell ref="S21:AD22"/>
    <mergeCell ref="AE21:AE22"/>
    <mergeCell ref="AH29:AH30"/>
    <mergeCell ref="AI29:AI30"/>
    <mergeCell ref="E31:I32"/>
    <mergeCell ref="J31:R32"/>
    <mergeCell ref="A37:D44"/>
    <mergeCell ref="A29:D36"/>
    <mergeCell ref="E29:I30"/>
    <mergeCell ref="J29:R30"/>
    <mergeCell ref="S29:AD30"/>
    <mergeCell ref="AE29:AE30"/>
    <mergeCell ref="AF29:AF30"/>
    <mergeCell ref="E37:I38"/>
    <mergeCell ref="J37:R38"/>
    <mergeCell ref="S37:AD38"/>
    <mergeCell ref="AE37:AE38"/>
    <mergeCell ref="AF37:AF38"/>
    <mergeCell ref="S31:AD32"/>
    <mergeCell ref="AE31:AE32"/>
    <mergeCell ref="AF31:AF32"/>
    <mergeCell ref="AH31:AH32"/>
    <mergeCell ref="AI31:AI32"/>
    <mergeCell ref="AH37:AH38"/>
    <mergeCell ref="AI37:AI38"/>
    <mergeCell ref="E39:I40"/>
    <mergeCell ref="J39:R40"/>
  </mergeCells>
  <phoneticPr fontId="4"/>
  <conditionalFormatting sqref="AE5:AE12 AE15:AE18 AH15:AH18 AH21:AH32 AE21:AE32 AE39:AE44 AH39:AH44">
    <cfRule type="expression" dxfId="42" priority="8" stopIfTrue="1">
      <formula>$H$28=TRUE</formula>
    </cfRule>
  </conditionalFormatting>
  <conditionalFormatting sqref="AH5:AH12">
    <cfRule type="expression" dxfId="41" priority="7" stopIfTrue="1">
      <formula>$H$28=TRUE</formula>
    </cfRule>
  </conditionalFormatting>
  <conditionalFormatting sqref="AE13:AE14">
    <cfRule type="expression" dxfId="40" priority="6" stopIfTrue="1">
      <formula>$H$28=TRUE</formula>
    </cfRule>
  </conditionalFormatting>
  <conditionalFormatting sqref="AH13:AH14">
    <cfRule type="expression" dxfId="39" priority="5" stopIfTrue="1">
      <formula>$H$28=TRUE</formula>
    </cfRule>
  </conditionalFormatting>
  <conditionalFormatting sqref="AH19:AH20 AE19:AE20">
    <cfRule type="expression" dxfId="38" priority="4" stopIfTrue="1">
      <formula>$H$28=TRUE</formula>
    </cfRule>
  </conditionalFormatting>
  <conditionalFormatting sqref="AH37:AH38 AE37:AE38">
    <cfRule type="expression" dxfId="37" priority="3" stopIfTrue="1">
      <formula>$H$28=TRUE</formula>
    </cfRule>
  </conditionalFormatting>
  <conditionalFormatting sqref="AE35:AE36 AH35:AH36">
    <cfRule type="expression" dxfId="36" priority="2" stopIfTrue="1">
      <formula>$H$28=TRUE</formula>
    </cfRule>
  </conditionalFormatting>
  <conditionalFormatting sqref="AH33:AH34 AE33:AE34">
    <cfRule type="expression" dxfId="3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2"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3"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4"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5"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6"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65AF-7F9D-4010-BBAF-82D9E570DEE2}">
  <sheetPr>
    <tabColor theme="7" tint="0.79998168889431442"/>
    <pageSetUpPr fitToPage="1"/>
  </sheetPr>
  <dimension ref="A1:CF142"/>
  <sheetViews>
    <sheetView view="pageBreakPreview" zoomScaleNormal="75" zoomScaleSheetLayoutView="100" workbookViewId="0"/>
  </sheetViews>
  <sheetFormatPr defaultColWidth="10.375" defaultRowHeight="15.2" customHeight="1" x14ac:dyDescent="0.4"/>
  <cols>
    <col min="1" max="59" width="4.375" style="71" customWidth="1"/>
    <col min="60" max="16384" width="10.375" style="6"/>
  </cols>
  <sheetData>
    <row r="1" spans="1:83" ht="18.75" customHeight="1" x14ac:dyDescent="0.4">
      <c r="A1" s="157" t="s">
        <v>838</v>
      </c>
      <c r="B1" s="279"/>
      <c r="C1" s="279"/>
    </row>
    <row r="2" spans="1:83" ht="18.75" customHeight="1" thickBot="1" x14ac:dyDescent="0.45">
      <c r="A2" s="89" t="s">
        <v>362</v>
      </c>
      <c r="AH2" s="89" t="str">
        <f>"（４）盆休み等一斉休園の状況（令和"&amp;表紙・鑑!S3-1&amp;"年度）"</f>
        <v>（４）盆休み等一斉休園の状況（令和4年度）</v>
      </c>
    </row>
    <row r="3" spans="1:83" ht="18.75" customHeight="1" x14ac:dyDescent="0.4">
      <c r="A3" s="765" t="s">
        <v>363</v>
      </c>
      <c r="B3" s="766"/>
      <c r="C3" s="766"/>
      <c r="D3" s="766"/>
      <c r="E3" s="766"/>
      <c r="F3" s="766"/>
      <c r="G3" s="766"/>
      <c r="H3" s="766"/>
      <c r="I3" s="766" t="s">
        <v>364</v>
      </c>
      <c r="J3" s="766"/>
      <c r="K3" s="766"/>
      <c r="L3" s="766"/>
      <c r="M3" s="766"/>
      <c r="N3" s="766"/>
      <c r="O3" s="766"/>
      <c r="P3" s="924"/>
      <c r="Q3" s="775" t="s">
        <v>365</v>
      </c>
      <c r="R3" s="766"/>
      <c r="S3" s="766"/>
      <c r="T3" s="766"/>
      <c r="U3" s="766"/>
      <c r="V3" s="766"/>
      <c r="W3" s="766"/>
      <c r="X3" s="766"/>
      <c r="Y3" s="766" t="s">
        <v>364</v>
      </c>
      <c r="Z3" s="766"/>
      <c r="AA3" s="766"/>
      <c r="AB3" s="766"/>
      <c r="AC3" s="766"/>
      <c r="AD3" s="766"/>
      <c r="AE3" s="766"/>
      <c r="AF3" s="927"/>
      <c r="AG3" s="82"/>
      <c r="AH3" s="1170" t="s">
        <v>366</v>
      </c>
      <c r="AI3" s="1171"/>
      <c r="AJ3" s="1171"/>
      <c r="AK3" s="1171"/>
      <c r="AL3" s="1171"/>
      <c r="AM3" s="1171"/>
      <c r="AN3" s="1172"/>
      <c r="AO3" s="1173" t="s">
        <v>367</v>
      </c>
      <c r="AP3" s="1171"/>
      <c r="AQ3" s="1171"/>
      <c r="AR3" s="1171"/>
      <c r="AS3" s="1171"/>
      <c r="AT3" s="1171"/>
      <c r="AU3" s="1171"/>
      <c r="AV3" s="1171"/>
      <c r="AW3" s="1171"/>
      <c r="AX3" s="1171"/>
      <c r="AY3" s="1171"/>
      <c r="AZ3" s="1171"/>
      <c r="BA3" s="1171"/>
      <c r="BB3" s="1171"/>
      <c r="BC3" s="1173" t="s">
        <v>368</v>
      </c>
      <c r="BD3" s="1171"/>
      <c r="BE3" s="1171"/>
      <c r="BF3" s="1690"/>
    </row>
    <row r="4" spans="1:83" ht="18.75" customHeight="1" x14ac:dyDescent="0.4">
      <c r="A4" s="767"/>
      <c r="B4" s="768"/>
      <c r="C4" s="768"/>
      <c r="D4" s="768"/>
      <c r="E4" s="768"/>
      <c r="F4" s="768"/>
      <c r="G4" s="768"/>
      <c r="H4" s="768"/>
      <c r="I4" s="768"/>
      <c r="J4" s="768"/>
      <c r="K4" s="768"/>
      <c r="L4" s="768"/>
      <c r="M4" s="768"/>
      <c r="N4" s="768"/>
      <c r="O4" s="768"/>
      <c r="P4" s="925"/>
      <c r="Q4" s="926"/>
      <c r="R4" s="768"/>
      <c r="S4" s="768"/>
      <c r="T4" s="768"/>
      <c r="U4" s="768"/>
      <c r="V4" s="768"/>
      <c r="W4" s="768"/>
      <c r="X4" s="768"/>
      <c r="Y4" s="768"/>
      <c r="Z4" s="768"/>
      <c r="AA4" s="768"/>
      <c r="AB4" s="768"/>
      <c r="AC4" s="768"/>
      <c r="AD4" s="768"/>
      <c r="AE4" s="768"/>
      <c r="AF4" s="895"/>
      <c r="AG4" s="82"/>
      <c r="AH4" s="800"/>
      <c r="AI4" s="801"/>
      <c r="AJ4" s="801"/>
      <c r="AK4" s="801"/>
      <c r="AL4" s="801"/>
      <c r="AM4" s="801"/>
      <c r="AN4" s="802"/>
      <c r="AO4" s="832"/>
      <c r="AP4" s="801"/>
      <c r="AQ4" s="801"/>
      <c r="AR4" s="801"/>
      <c r="AS4" s="801"/>
      <c r="AT4" s="801"/>
      <c r="AU4" s="801"/>
      <c r="AV4" s="801"/>
      <c r="AW4" s="801"/>
      <c r="AX4" s="801"/>
      <c r="AY4" s="801"/>
      <c r="AZ4" s="801"/>
      <c r="BA4" s="801"/>
      <c r="BB4" s="801"/>
      <c r="BC4" s="832"/>
      <c r="BD4" s="801"/>
      <c r="BE4" s="801"/>
      <c r="BF4" s="833"/>
    </row>
    <row r="5" spans="1:83" ht="18.75" customHeight="1" x14ac:dyDescent="0.4">
      <c r="A5" s="767" t="s">
        <v>369</v>
      </c>
      <c r="B5" s="768"/>
      <c r="C5" s="768"/>
      <c r="D5" s="768"/>
      <c r="E5" s="768"/>
      <c r="F5" s="768"/>
      <c r="G5" s="768"/>
      <c r="H5" s="894"/>
      <c r="I5" s="280"/>
      <c r="J5" s="711"/>
      <c r="K5" s="711" t="s">
        <v>23</v>
      </c>
      <c r="L5" s="281"/>
      <c r="M5" s="281"/>
      <c r="N5" s="711"/>
      <c r="O5" s="711" t="s">
        <v>16</v>
      </c>
      <c r="P5" s="282"/>
      <c r="Q5" s="926" t="s">
        <v>370</v>
      </c>
      <c r="R5" s="768"/>
      <c r="S5" s="768"/>
      <c r="T5" s="768"/>
      <c r="U5" s="768"/>
      <c r="V5" s="768"/>
      <c r="W5" s="768"/>
      <c r="X5" s="768"/>
      <c r="Y5" s="280"/>
      <c r="Z5" s="711"/>
      <c r="AA5" s="711" t="s">
        <v>23</v>
      </c>
      <c r="AB5" s="281"/>
      <c r="AC5" s="281"/>
      <c r="AD5" s="711"/>
      <c r="AE5" s="711" t="s">
        <v>16</v>
      </c>
      <c r="AF5" s="283"/>
      <c r="AG5" s="82"/>
      <c r="AH5" s="1679"/>
      <c r="AI5" s="1662" t="s">
        <v>371</v>
      </c>
      <c r="AJ5" s="1662"/>
      <c r="AK5" s="1662"/>
      <c r="AL5" s="711"/>
      <c r="AM5" s="1662" t="s">
        <v>372</v>
      </c>
      <c r="AN5" s="1663"/>
      <c r="AO5" s="1666"/>
      <c r="AP5" s="1667"/>
      <c r="AQ5" s="1667"/>
      <c r="AR5" s="1667"/>
      <c r="AS5" s="1667"/>
      <c r="AT5" s="1667"/>
      <c r="AU5" s="1667"/>
      <c r="AV5" s="1667"/>
      <c r="AW5" s="1667"/>
      <c r="AX5" s="1667"/>
      <c r="AY5" s="1667"/>
      <c r="AZ5" s="1667"/>
      <c r="BA5" s="1667"/>
      <c r="BB5" s="1668"/>
      <c r="BC5" s="958"/>
      <c r="BD5" s="711" t="s">
        <v>373</v>
      </c>
      <c r="BE5" s="711"/>
      <c r="BF5" s="1017" t="s">
        <v>16</v>
      </c>
    </row>
    <row r="6" spans="1:83" ht="18.75" customHeight="1" x14ac:dyDescent="0.4">
      <c r="A6" s="767"/>
      <c r="B6" s="768"/>
      <c r="C6" s="768"/>
      <c r="D6" s="768"/>
      <c r="E6" s="768"/>
      <c r="F6" s="768"/>
      <c r="G6" s="768"/>
      <c r="H6" s="894"/>
      <c r="I6" s="284"/>
      <c r="J6" s="712"/>
      <c r="K6" s="712"/>
      <c r="L6" s="285"/>
      <c r="M6" s="285"/>
      <c r="N6" s="712"/>
      <c r="O6" s="712"/>
      <c r="P6" s="286"/>
      <c r="Q6" s="926"/>
      <c r="R6" s="768"/>
      <c r="S6" s="768"/>
      <c r="T6" s="768"/>
      <c r="U6" s="768"/>
      <c r="V6" s="768"/>
      <c r="W6" s="768"/>
      <c r="X6" s="768"/>
      <c r="Y6" s="284"/>
      <c r="Z6" s="712"/>
      <c r="AA6" s="712"/>
      <c r="AB6" s="285"/>
      <c r="AC6" s="285"/>
      <c r="AD6" s="712"/>
      <c r="AE6" s="712"/>
      <c r="AF6" s="287"/>
      <c r="AG6" s="82"/>
      <c r="AH6" s="1680"/>
      <c r="AI6" s="1664"/>
      <c r="AJ6" s="1664"/>
      <c r="AK6" s="1664"/>
      <c r="AL6" s="712"/>
      <c r="AM6" s="1664"/>
      <c r="AN6" s="1665"/>
      <c r="AO6" s="1669"/>
      <c r="AP6" s="1670"/>
      <c r="AQ6" s="1670"/>
      <c r="AR6" s="1670"/>
      <c r="AS6" s="1670"/>
      <c r="AT6" s="1670"/>
      <c r="AU6" s="1670"/>
      <c r="AV6" s="1670"/>
      <c r="AW6" s="1670"/>
      <c r="AX6" s="1670"/>
      <c r="AY6" s="1670"/>
      <c r="AZ6" s="1670"/>
      <c r="BA6" s="1670"/>
      <c r="BB6" s="1671"/>
      <c r="BC6" s="754"/>
      <c r="BD6" s="712"/>
      <c r="BE6" s="712"/>
      <c r="BF6" s="1021"/>
    </row>
    <row r="7" spans="1:83" ht="18.75" customHeight="1" x14ac:dyDescent="0.4">
      <c r="A7" s="767" t="s">
        <v>374</v>
      </c>
      <c r="B7" s="768"/>
      <c r="C7" s="768"/>
      <c r="D7" s="768"/>
      <c r="E7" s="768"/>
      <c r="F7" s="768"/>
      <c r="G7" s="768"/>
      <c r="H7" s="768"/>
      <c r="I7" s="280"/>
      <c r="J7" s="711"/>
      <c r="K7" s="711" t="s">
        <v>23</v>
      </c>
      <c r="L7" s="281"/>
      <c r="M7" s="281"/>
      <c r="N7" s="711"/>
      <c r="O7" s="711" t="s">
        <v>16</v>
      </c>
      <c r="P7" s="282"/>
      <c r="Q7" s="795" t="s">
        <v>375</v>
      </c>
      <c r="R7" s="795"/>
      <c r="S7" s="795"/>
      <c r="T7" s="795"/>
      <c r="U7" s="795"/>
      <c r="V7" s="795"/>
      <c r="W7" s="795"/>
      <c r="X7" s="795"/>
      <c r="Y7" s="288"/>
      <c r="Z7" s="711"/>
      <c r="AA7" s="1662" t="s">
        <v>376</v>
      </c>
      <c r="AB7" s="1662"/>
      <c r="AC7" s="711"/>
      <c r="AD7" s="1662" t="s">
        <v>377</v>
      </c>
      <c r="AE7" s="1662"/>
      <c r="AF7" s="289"/>
      <c r="AG7" s="290"/>
      <c r="AH7" s="1679"/>
      <c r="AI7" s="1662" t="s">
        <v>371</v>
      </c>
      <c r="AJ7" s="1662"/>
      <c r="AK7" s="1662"/>
      <c r="AL7" s="711"/>
      <c r="AM7" s="1662" t="s">
        <v>372</v>
      </c>
      <c r="AN7" s="1663"/>
      <c r="AO7" s="1666"/>
      <c r="AP7" s="1667"/>
      <c r="AQ7" s="1667"/>
      <c r="AR7" s="1667"/>
      <c r="AS7" s="1667"/>
      <c r="AT7" s="1667"/>
      <c r="AU7" s="1667"/>
      <c r="AV7" s="1667"/>
      <c r="AW7" s="1667"/>
      <c r="AX7" s="1667"/>
      <c r="AY7" s="1667"/>
      <c r="AZ7" s="1667"/>
      <c r="BA7" s="1667"/>
      <c r="BB7" s="1668"/>
      <c r="BC7" s="958"/>
      <c r="BD7" s="711" t="s">
        <v>373</v>
      </c>
      <c r="BE7" s="711"/>
      <c r="BF7" s="1017" t="s">
        <v>16</v>
      </c>
      <c r="BY7" s="534"/>
    </row>
    <row r="8" spans="1:83" ht="18.75" customHeight="1" x14ac:dyDescent="0.4">
      <c r="A8" s="767"/>
      <c r="B8" s="768"/>
      <c r="C8" s="768"/>
      <c r="D8" s="768"/>
      <c r="E8" s="768"/>
      <c r="F8" s="768"/>
      <c r="G8" s="768"/>
      <c r="H8" s="768"/>
      <c r="I8" s="284"/>
      <c r="J8" s="712"/>
      <c r="K8" s="712"/>
      <c r="L8" s="285"/>
      <c r="M8" s="285"/>
      <c r="N8" s="712"/>
      <c r="O8" s="712"/>
      <c r="P8" s="286"/>
      <c r="Q8" s="798"/>
      <c r="R8" s="798"/>
      <c r="S8" s="798"/>
      <c r="T8" s="798"/>
      <c r="U8" s="798"/>
      <c r="V8" s="798"/>
      <c r="W8" s="798"/>
      <c r="X8" s="798"/>
      <c r="Y8" s="291"/>
      <c r="Z8" s="716"/>
      <c r="AA8" s="1687"/>
      <c r="AB8" s="1687"/>
      <c r="AC8" s="716"/>
      <c r="AD8" s="1687"/>
      <c r="AE8" s="1687"/>
      <c r="AF8" s="292"/>
      <c r="AG8" s="290"/>
      <c r="AH8" s="1680"/>
      <c r="AI8" s="1664"/>
      <c r="AJ8" s="1664"/>
      <c r="AK8" s="1664"/>
      <c r="AL8" s="712"/>
      <c r="AM8" s="1664"/>
      <c r="AN8" s="1665"/>
      <c r="AO8" s="1669"/>
      <c r="AP8" s="1670"/>
      <c r="AQ8" s="1670"/>
      <c r="AR8" s="1670"/>
      <c r="AS8" s="1670"/>
      <c r="AT8" s="1670"/>
      <c r="AU8" s="1670"/>
      <c r="AV8" s="1670"/>
      <c r="AW8" s="1670"/>
      <c r="AX8" s="1670"/>
      <c r="AY8" s="1670"/>
      <c r="AZ8" s="1670"/>
      <c r="BA8" s="1670"/>
      <c r="BB8" s="1671"/>
      <c r="BC8" s="754"/>
      <c r="BD8" s="712"/>
      <c r="BE8" s="712"/>
      <c r="BF8" s="1021"/>
      <c r="BH8" s="537"/>
      <c r="BI8" s="537"/>
      <c r="BJ8" s="537"/>
      <c r="BK8" s="536"/>
      <c r="BL8" s="1652"/>
      <c r="BM8" s="1652"/>
      <c r="BN8" s="1652"/>
      <c r="BO8" s="1653"/>
      <c r="BP8" s="1653"/>
      <c r="BQ8" s="1653"/>
      <c r="BR8" s="1653"/>
      <c r="BS8" s="1653"/>
      <c r="BT8" s="1654"/>
      <c r="BU8" s="1654"/>
      <c r="BV8" s="1654"/>
      <c r="BW8" s="1653"/>
      <c r="BX8" s="1653"/>
      <c r="BY8" s="1653"/>
      <c r="BZ8" s="1653"/>
      <c r="CA8" s="538"/>
    </row>
    <row r="9" spans="1:83" ht="18.75" customHeight="1" x14ac:dyDescent="0.4">
      <c r="A9" s="767" t="s">
        <v>378</v>
      </c>
      <c r="B9" s="768"/>
      <c r="C9" s="768"/>
      <c r="D9" s="768"/>
      <c r="E9" s="768"/>
      <c r="F9" s="768"/>
      <c r="G9" s="768"/>
      <c r="H9" s="768"/>
      <c r="I9" s="293"/>
      <c r="J9" s="716"/>
      <c r="K9" s="716" t="s">
        <v>23</v>
      </c>
      <c r="L9" s="293"/>
      <c r="M9" s="293"/>
      <c r="N9" s="716"/>
      <c r="O9" s="716" t="s">
        <v>16</v>
      </c>
      <c r="P9" s="294"/>
      <c r="Q9" s="798"/>
      <c r="R9" s="798"/>
      <c r="S9" s="798"/>
      <c r="T9" s="798"/>
      <c r="U9" s="798"/>
      <c r="V9" s="798"/>
      <c r="W9" s="798"/>
      <c r="X9" s="798"/>
      <c r="Y9" s="291"/>
      <c r="Z9" s="716"/>
      <c r="AA9" s="1687" t="s">
        <v>379</v>
      </c>
      <c r="AB9" s="1687"/>
      <c r="AC9" s="716"/>
      <c r="AD9" s="1687" t="s">
        <v>380</v>
      </c>
      <c r="AE9" s="1687"/>
      <c r="AF9" s="292"/>
      <c r="AG9" s="290"/>
      <c r="AH9" s="1679"/>
      <c r="AI9" s="1662" t="s">
        <v>371</v>
      </c>
      <c r="AJ9" s="1662"/>
      <c r="AK9" s="1662"/>
      <c r="AL9" s="711"/>
      <c r="AM9" s="1662" t="s">
        <v>372</v>
      </c>
      <c r="AN9" s="1663"/>
      <c r="AO9" s="1666"/>
      <c r="AP9" s="1667"/>
      <c r="AQ9" s="1667"/>
      <c r="AR9" s="1667"/>
      <c r="AS9" s="1667"/>
      <c r="AT9" s="1667"/>
      <c r="AU9" s="1667"/>
      <c r="AV9" s="1667"/>
      <c r="AW9" s="1667"/>
      <c r="AX9" s="1667"/>
      <c r="AY9" s="1667"/>
      <c r="AZ9" s="1667"/>
      <c r="BA9" s="1667"/>
      <c r="BB9" s="1668"/>
      <c r="BC9" s="958"/>
      <c r="BD9" s="711" t="s">
        <v>373</v>
      </c>
      <c r="BE9" s="711"/>
      <c r="BF9" s="1017" t="s">
        <v>16</v>
      </c>
      <c r="BH9" s="537"/>
      <c r="BI9" s="537"/>
      <c r="BJ9" s="537"/>
      <c r="BK9" s="536"/>
      <c r="BL9" s="1652"/>
      <c r="BM9" s="1652"/>
      <c r="BN9" s="1652"/>
      <c r="BO9" s="1653"/>
      <c r="BP9" s="1653"/>
      <c r="BQ9" s="1653"/>
      <c r="BR9" s="1653"/>
      <c r="BS9" s="1653"/>
      <c r="BT9" s="1654"/>
      <c r="BU9" s="1654"/>
      <c r="BV9" s="1654"/>
      <c r="BW9" s="1653"/>
      <c r="BX9" s="1653"/>
      <c r="BY9" s="1653"/>
      <c r="BZ9" s="1653"/>
      <c r="CA9" s="538"/>
    </row>
    <row r="10" spans="1:83" ht="18.75" customHeight="1" thickBot="1" x14ac:dyDescent="0.45">
      <c r="A10" s="1688"/>
      <c r="B10" s="1689"/>
      <c r="C10" s="1689"/>
      <c r="D10" s="1689"/>
      <c r="E10" s="1689"/>
      <c r="F10" s="1689"/>
      <c r="G10" s="1689"/>
      <c r="H10" s="1689"/>
      <c r="I10" s="293"/>
      <c r="J10" s="716"/>
      <c r="K10" s="716"/>
      <c r="L10" s="293"/>
      <c r="M10" s="293"/>
      <c r="N10" s="716"/>
      <c r="O10" s="716"/>
      <c r="P10" s="294"/>
      <c r="Q10" s="798"/>
      <c r="R10" s="798"/>
      <c r="S10" s="798"/>
      <c r="T10" s="798"/>
      <c r="U10" s="798"/>
      <c r="V10" s="798"/>
      <c r="W10" s="798"/>
      <c r="X10" s="798"/>
      <c r="Y10" s="295"/>
      <c r="Z10" s="712"/>
      <c r="AA10" s="1664"/>
      <c r="AB10" s="1664"/>
      <c r="AC10" s="712"/>
      <c r="AD10" s="1664"/>
      <c r="AE10" s="1664"/>
      <c r="AF10" s="296"/>
      <c r="AG10" s="290"/>
      <c r="AH10" s="1682"/>
      <c r="AI10" s="1681"/>
      <c r="AJ10" s="1681"/>
      <c r="AK10" s="1681"/>
      <c r="AL10" s="717"/>
      <c r="AM10" s="1681"/>
      <c r="AN10" s="1683"/>
      <c r="AO10" s="1684"/>
      <c r="AP10" s="1685"/>
      <c r="AQ10" s="1685"/>
      <c r="AR10" s="1685"/>
      <c r="AS10" s="1685"/>
      <c r="AT10" s="1685"/>
      <c r="AU10" s="1685"/>
      <c r="AV10" s="1685"/>
      <c r="AW10" s="1685"/>
      <c r="AX10" s="1685"/>
      <c r="AY10" s="1685"/>
      <c r="AZ10" s="1685"/>
      <c r="BA10" s="1685"/>
      <c r="BB10" s="1686"/>
      <c r="BC10" s="1016"/>
      <c r="BD10" s="717"/>
      <c r="BE10" s="717"/>
      <c r="BF10" s="1018"/>
      <c r="BH10" s="537"/>
      <c r="BI10" s="537"/>
      <c r="BJ10" s="537"/>
      <c r="BK10" s="538"/>
      <c r="BL10" s="538"/>
      <c r="BM10" s="538"/>
      <c r="BN10" s="538"/>
      <c r="BO10" s="538"/>
      <c r="BP10" s="538"/>
      <c r="BQ10" s="538"/>
      <c r="BR10" s="538"/>
      <c r="BS10" s="538"/>
      <c r="BT10" s="538"/>
      <c r="BU10" s="538"/>
      <c r="BV10" s="538"/>
      <c r="BW10" s="538"/>
      <c r="BX10" s="538"/>
      <c r="BY10" s="538"/>
      <c r="BZ10" s="538"/>
      <c r="CA10" s="538"/>
    </row>
    <row r="11" spans="1:83" ht="18.75" customHeight="1" x14ac:dyDescent="0.4">
      <c r="A11" s="1674" t="s">
        <v>381</v>
      </c>
      <c r="B11" s="1675"/>
      <c r="C11" s="1675"/>
      <c r="D11" s="1675"/>
      <c r="E11" s="1675"/>
      <c r="F11" s="1675"/>
      <c r="G11" s="1675"/>
      <c r="H11" s="926"/>
      <c r="I11" s="280"/>
      <c r="J11" s="281"/>
      <c r="K11" s="281"/>
      <c r="L11" s="281"/>
      <c r="M11" s="711"/>
      <c r="N11" s="711" t="s">
        <v>23</v>
      </c>
      <c r="O11" s="281"/>
      <c r="P11" s="281"/>
      <c r="Q11" s="281"/>
      <c r="R11" s="51"/>
      <c r="S11" s="1662" t="s">
        <v>382</v>
      </c>
      <c r="T11" s="1662"/>
      <c r="U11" s="1662"/>
      <c r="V11" s="1662"/>
      <c r="W11" s="281"/>
      <c r="X11" s="281"/>
      <c r="Y11" s="293"/>
      <c r="Z11" s="57"/>
      <c r="AA11" s="716" t="s">
        <v>16</v>
      </c>
      <c r="AB11" s="293"/>
      <c r="AC11" s="293"/>
      <c r="AD11" s="293"/>
      <c r="AE11" s="293"/>
      <c r="AF11" s="297"/>
      <c r="AG11" s="82"/>
      <c r="AH11" s="88" t="s">
        <v>383</v>
      </c>
      <c r="AI11" s="169" t="s">
        <v>384</v>
      </c>
      <c r="BH11" s="537"/>
      <c r="BI11" s="537"/>
      <c r="BJ11" s="537"/>
      <c r="BK11" s="538"/>
      <c r="BL11" s="538"/>
      <c r="BM11" s="538"/>
      <c r="BN11" s="538"/>
      <c r="BO11" s="538"/>
      <c r="BP11" s="538"/>
      <c r="BQ11" s="538"/>
      <c r="BR11" s="538"/>
      <c r="BS11" s="538"/>
      <c r="BT11" s="538"/>
      <c r="BU11" s="538"/>
      <c r="BV11" s="538"/>
      <c r="BW11" s="538"/>
      <c r="BX11" s="538"/>
      <c r="BY11" s="538"/>
      <c r="BZ11" s="538"/>
      <c r="CA11" s="538"/>
    </row>
    <row r="12" spans="1:83" ht="18.75" customHeight="1" thickBot="1" x14ac:dyDescent="0.45">
      <c r="A12" s="1676"/>
      <c r="B12" s="1677"/>
      <c r="C12" s="1677"/>
      <c r="D12" s="1677"/>
      <c r="E12" s="1677"/>
      <c r="F12" s="1677"/>
      <c r="G12" s="1677"/>
      <c r="H12" s="1678"/>
      <c r="I12" s="298"/>
      <c r="J12" s="299"/>
      <c r="K12" s="299"/>
      <c r="L12" s="299"/>
      <c r="M12" s="717"/>
      <c r="N12" s="717"/>
      <c r="O12" s="299"/>
      <c r="P12" s="299"/>
      <c r="Q12" s="299"/>
      <c r="R12" s="60"/>
      <c r="S12" s="1681"/>
      <c r="T12" s="1681"/>
      <c r="U12" s="1681"/>
      <c r="V12" s="1681"/>
      <c r="W12" s="299"/>
      <c r="X12" s="299"/>
      <c r="Y12" s="299"/>
      <c r="Z12" s="60"/>
      <c r="AA12" s="717"/>
      <c r="AB12" s="299"/>
      <c r="AC12" s="299"/>
      <c r="AD12" s="299"/>
      <c r="AE12" s="299"/>
      <c r="AF12" s="300"/>
      <c r="AG12" s="82"/>
      <c r="AH12" s="89"/>
      <c r="AI12" s="89" t="s">
        <v>385</v>
      </c>
      <c r="AJ12" s="82"/>
      <c r="AK12" s="82"/>
      <c r="AL12" s="82"/>
      <c r="AM12" s="301"/>
      <c r="AN12" s="301"/>
      <c r="AO12" s="82"/>
      <c r="AP12" s="301"/>
      <c r="AQ12" s="301"/>
      <c r="AR12" s="82"/>
      <c r="AS12" s="301"/>
      <c r="AT12" s="301"/>
      <c r="AU12" s="82"/>
      <c r="AV12" s="301"/>
      <c r="AX12" s="301"/>
      <c r="AY12" s="82"/>
      <c r="AZ12" s="82"/>
      <c r="BA12" s="301"/>
      <c r="BB12" s="301"/>
      <c r="BC12" s="73"/>
      <c r="BD12" s="73"/>
      <c r="BE12" s="73"/>
    </row>
    <row r="13" spans="1:83" ht="18.75" customHeight="1" x14ac:dyDescent="0.4">
      <c r="A13" s="88" t="s">
        <v>386</v>
      </c>
      <c r="B13" s="89" t="s">
        <v>387</v>
      </c>
      <c r="U13" s="73"/>
    </row>
    <row r="14" spans="1:83" ht="18.75" customHeight="1" thickBot="1" x14ac:dyDescent="0.45">
      <c r="AG14" s="544"/>
      <c r="AH14" s="545" t="s">
        <v>971</v>
      </c>
      <c r="AI14" s="544"/>
      <c r="AJ14" s="544"/>
      <c r="AK14" s="544"/>
      <c r="AL14" s="544"/>
      <c r="AM14" s="544"/>
      <c r="AN14" s="544"/>
      <c r="AO14" s="544"/>
      <c r="AP14" s="546"/>
      <c r="AQ14" s="546"/>
      <c r="AR14" s="546"/>
      <c r="AS14" s="546"/>
      <c r="AT14" s="546"/>
      <c r="AU14" s="546"/>
      <c r="AV14" s="546"/>
      <c r="AW14" s="544"/>
      <c r="AX14" s="544"/>
      <c r="AY14" s="544"/>
      <c r="AZ14" s="544"/>
      <c r="BA14" s="544"/>
      <c r="BB14" s="544"/>
      <c r="BC14" s="544"/>
      <c r="BD14" s="544"/>
      <c r="BE14" s="544"/>
      <c r="BF14" s="544"/>
    </row>
    <row r="15" spans="1:83" ht="18.75" customHeight="1" thickBot="1" x14ac:dyDescent="0.45">
      <c r="A15" s="89" t="s">
        <v>388</v>
      </c>
      <c r="AG15" s="544"/>
      <c r="AH15" s="1715" t="s">
        <v>970</v>
      </c>
      <c r="AI15" s="1704"/>
      <c r="AJ15" s="1705"/>
      <c r="AK15" s="1640"/>
      <c r="AL15" s="1640" t="s">
        <v>23</v>
      </c>
      <c r="AM15" s="547"/>
      <c r="AN15" s="1640"/>
      <c r="AO15" s="1640" t="s">
        <v>16</v>
      </c>
      <c r="AP15" s="1703" t="s">
        <v>399</v>
      </c>
      <c r="AQ15" s="1704"/>
      <c r="AR15" s="1705"/>
      <c r="AS15" s="548"/>
      <c r="AT15" s="1657" t="s">
        <v>961</v>
      </c>
      <c r="AU15" s="547"/>
      <c r="AV15" s="549"/>
      <c r="AW15" s="1657" t="s">
        <v>400</v>
      </c>
      <c r="AX15" s="1657"/>
      <c r="AY15" s="1709" t="s">
        <v>962</v>
      </c>
      <c r="AZ15" s="1709"/>
      <c r="BA15" s="1709"/>
      <c r="BB15" s="1659"/>
      <c r="BC15" s="1640" t="s">
        <v>23</v>
      </c>
      <c r="BD15" s="547"/>
      <c r="BE15" s="1640"/>
      <c r="BF15" s="1642" t="s">
        <v>16</v>
      </c>
    </row>
    <row r="16" spans="1:83" ht="18.75" customHeight="1" x14ac:dyDescent="0.4">
      <c r="A16" s="1691"/>
      <c r="B16" s="774"/>
      <c r="C16" s="774"/>
      <c r="D16" s="775"/>
      <c r="E16" s="773" t="s">
        <v>389</v>
      </c>
      <c r="F16" s="774"/>
      <c r="G16" s="774"/>
      <c r="H16" s="774"/>
      <c r="I16" s="774"/>
      <c r="J16" s="775"/>
      <c r="K16" s="773" t="s">
        <v>390</v>
      </c>
      <c r="L16" s="774"/>
      <c r="M16" s="774"/>
      <c r="N16" s="774"/>
      <c r="O16" s="774"/>
      <c r="P16" s="774"/>
      <c r="Q16" s="774"/>
      <c r="R16" s="774"/>
      <c r="S16" s="774"/>
      <c r="T16" s="774"/>
      <c r="U16" s="774"/>
      <c r="V16" s="774"/>
      <c r="W16" s="774"/>
      <c r="X16" s="774"/>
      <c r="Y16" s="775"/>
      <c r="Z16" s="773" t="s">
        <v>391</v>
      </c>
      <c r="AA16" s="774"/>
      <c r="AB16" s="774"/>
      <c r="AC16" s="774"/>
      <c r="AD16" s="774"/>
      <c r="AE16" s="774"/>
      <c r="AF16" s="776"/>
      <c r="AG16" s="544"/>
      <c r="AH16" s="1716"/>
      <c r="AI16" s="1707"/>
      <c r="AJ16" s="1708"/>
      <c r="AK16" s="1661"/>
      <c r="AL16" s="1661"/>
      <c r="AM16" s="550"/>
      <c r="AN16" s="1661"/>
      <c r="AO16" s="1661"/>
      <c r="AP16" s="1706"/>
      <c r="AQ16" s="1707"/>
      <c r="AR16" s="1708"/>
      <c r="AS16" s="551"/>
      <c r="AT16" s="1658"/>
      <c r="AU16" s="550"/>
      <c r="AV16" s="552"/>
      <c r="AW16" s="1658"/>
      <c r="AX16" s="1658"/>
      <c r="AY16" s="1710"/>
      <c r="AZ16" s="1710"/>
      <c r="BA16" s="1710"/>
      <c r="BB16" s="1660"/>
      <c r="BC16" s="1661"/>
      <c r="BD16" s="550"/>
      <c r="BE16" s="1661"/>
      <c r="BF16" s="1672"/>
      <c r="BY16" s="534"/>
      <c r="BZ16" s="534"/>
      <c r="CA16" s="534"/>
      <c r="CB16" s="534"/>
      <c r="CC16" s="534"/>
      <c r="CD16" s="534"/>
      <c r="CE16" s="534"/>
    </row>
    <row r="17" spans="1:84" ht="18.75" customHeight="1" x14ac:dyDescent="0.4">
      <c r="A17" s="794" t="s">
        <v>392</v>
      </c>
      <c r="B17" s="796"/>
      <c r="C17" s="816" t="s">
        <v>393</v>
      </c>
      <c r="D17" s="796"/>
      <c r="E17" s="1692"/>
      <c r="F17" s="1693"/>
      <c r="G17" s="795" t="s">
        <v>394</v>
      </c>
      <c r="H17" s="1693"/>
      <c r="I17" s="1693"/>
      <c r="J17" s="796" t="s">
        <v>395</v>
      </c>
      <c r="K17" s="816" t="s">
        <v>396</v>
      </c>
      <c r="L17" s="795"/>
      <c r="M17" s="1693"/>
      <c r="N17" s="1693"/>
      <c r="O17" s="795" t="s">
        <v>394</v>
      </c>
      <c r="P17" s="1693"/>
      <c r="Q17" s="1693"/>
      <c r="R17" s="1696" t="s">
        <v>395</v>
      </c>
      <c r="S17" s="1696" t="s">
        <v>397</v>
      </c>
      <c r="T17" s="1696"/>
      <c r="U17" s="1693"/>
      <c r="V17" s="1693"/>
      <c r="W17" s="795" t="s">
        <v>394</v>
      </c>
      <c r="X17" s="1693"/>
      <c r="Y17" s="1711"/>
      <c r="Z17" s="1692"/>
      <c r="AA17" s="1693"/>
      <c r="AB17" s="795" t="s">
        <v>394</v>
      </c>
      <c r="AC17" s="1693"/>
      <c r="AD17" s="1693"/>
      <c r="AE17" s="795" t="s">
        <v>398</v>
      </c>
      <c r="AF17" s="829"/>
      <c r="AG17" s="544"/>
      <c r="AH17" s="1717" t="s">
        <v>963</v>
      </c>
      <c r="AI17" s="1718"/>
      <c r="AJ17" s="1719"/>
      <c r="AK17" s="553"/>
      <c r="AL17" s="1655" t="s">
        <v>402</v>
      </c>
      <c r="AM17" s="1650" t="s">
        <v>403</v>
      </c>
      <c r="AN17" s="1650" t="s">
        <v>404</v>
      </c>
      <c r="AO17" s="1650"/>
      <c r="AP17" s="1650"/>
      <c r="AQ17" s="1650"/>
      <c r="AR17" s="1650"/>
      <c r="AS17" s="1650"/>
      <c r="AT17" s="1723" t="s">
        <v>189</v>
      </c>
      <c r="AU17" s="1723"/>
      <c r="AV17" s="1723"/>
      <c r="AW17" s="1650" t="s">
        <v>188</v>
      </c>
      <c r="AX17" s="1650"/>
      <c r="AY17" s="1650"/>
      <c r="AZ17" s="1650" t="s">
        <v>405</v>
      </c>
      <c r="BA17" s="1650" t="s">
        <v>194</v>
      </c>
      <c r="BB17" s="554"/>
      <c r="BC17" s="554"/>
      <c r="BD17" s="1655"/>
      <c r="BE17" s="1655" t="s">
        <v>406</v>
      </c>
      <c r="BF17" s="555"/>
      <c r="BG17" s="81"/>
      <c r="BP17" s="534"/>
      <c r="BQ17" s="534"/>
      <c r="BR17" s="534"/>
      <c r="BS17" s="534"/>
      <c r="BT17" s="534"/>
      <c r="BU17" s="534"/>
      <c r="BV17" s="534"/>
      <c r="BW17" s="534"/>
      <c r="BX17" s="534"/>
      <c r="BY17" s="535"/>
      <c r="BZ17" s="535"/>
      <c r="CA17" s="535"/>
      <c r="CB17" s="534"/>
      <c r="CC17" s="535"/>
      <c r="CD17" s="535"/>
      <c r="CE17" s="534"/>
      <c r="CF17" s="535"/>
    </row>
    <row r="18" spans="1:84" ht="18.75" customHeight="1" thickBot="1" x14ac:dyDescent="0.45">
      <c r="A18" s="797"/>
      <c r="B18" s="799"/>
      <c r="C18" s="832"/>
      <c r="D18" s="802"/>
      <c r="E18" s="1694"/>
      <c r="F18" s="1695"/>
      <c r="G18" s="801"/>
      <c r="H18" s="1695"/>
      <c r="I18" s="1695"/>
      <c r="J18" s="802"/>
      <c r="K18" s="832"/>
      <c r="L18" s="801"/>
      <c r="M18" s="1695"/>
      <c r="N18" s="1695"/>
      <c r="O18" s="801"/>
      <c r="P18" s="1695"/>
      <c r="Q18" s="1695"/>
      <c r="R18" s="1697"/>
      <c r="S18" s="1697"/>
      <c r="T18" s="1697"/>
      <c r="U18" s="1695"/>
      <c r="V18" s="1695"/>
      <c r="W18" s="801"/>
      <c r="X18" s="1695"/>
      <c r="Y18" s="1712"/>
      <c r="Z18" s="1694"/>
      <c r="AA18" s="1695"/>
      <c r="AB18" s="801"/>
      <c r="AC18" s="1695"/>
      <c r="AD18" s="1695"/>
      <c r="AE18" s="801"/>
      <c r="AF18" s="833"/>
      <c r="AG18" s="544"/>
      <c r="AH18" s="1720"/>
      <c r="AI18" s="1721"/>
      <c r="AJ18" s="1722"/>
      <c r="AK18" s="556"/>
      <c r="AL18" s="1656"/>
      <c r="AM18" s="1651"/>
      <c r="AN18" s="1651"/>
      <c r="AO18" s="1651"/>
      <c r="AP18" s="1651"/>
      <c r="AQ18" s="1651"/>
      <c r="AR18" s="1651"/>
      <c r="AS18" s="1651"/>
      <c r="AT18" s="1724"/>
      <c r="AU18" s="1724"/>
      <c r="AV18" s="1724"/>
      <c r="AW18" s="1651"/>
      <c r="AX18" s="1651"/>
      <c r="AY18" s="1651"/>
      <c r="AZ18" s="1651"/>
      <c r="BA18" s="1651"/>
      <c r="BB18" s="557"/>
      <c r="BC18" s="557"/>
      <c r="BD18" s="1656"/>
      <c r="BE18" s="1656"/>
      <c r="BF18" s="558"/>
      <c r="BG18" s="6"/>
    </row>
    <row r="19" spans="1:84" ht="18.75" customHeight="1" thickBot="1" x14ac:dyDescent="0.45">
      <c r="A19" s="797"/>
      <c r="B19" s="799"/>
      <c r="C19" s="816" t="s">
        <v>401</v>
      </c>
      <c r="D19" s="796"/>
      <c r="E19" s="1692"/>
      <c r="F19" s="1693"/>
      <c r="G19" s="795" t="s">
        <v>394</v>
      </c>
      <c r="H19" s="1693"/>
      <c r="I19" s="1693"/>
      <c r="J19" s="795" t="s">
        <v>395</v>
      </c>
      <c r="K19" s="816" t="s">
        <v>396</v>
      </c>
      <c r="L19" s="795"/>
      <c r="M19" s="1693"/>
      <c r="N19" s="1693"/>
      <c r="O19" s="795" t="s">
        <v>394</v>
      </c>
      <c r="P19" s="1693"/>
      <c r="Q19" s="1693"/>
      <c r="R19" s="1696" t="s">
        <v>395</v>
      </c>
      <c r="S19" s="1696" t="s">
        <v>397</v>
      </c>
      <c r="T19" s="1696"/>
      <c r="U19" s="1693"/>
      <c r="V19" s="1693"/>
      <c r="W19" s="795" t="s">
        <v>394</v>
      </c>
      <c r="X19" s="1693"/>
      <c r="Y19" s="1711"/>
      <c r="Z19" s="1692"/>
      <c r="AA19" s="1693"/>
      <c r="AB19" s="795" t="s">
        <v>394</v>
      </c>
      <c r="AC19" s="1693"/>
      <c r="AD19" s="1693"/>
      <c r="AE19" s="795" t="s">
        <v>398</v>
      </c>
      <c r="AF19" s="829"/>
      <c r="AG19" s="559"/>
      <c r="AH19" s="545" t="s">
        <v>972</v>
      </c>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6"/>
    </row>
    <row r="20" spans="1:84" ht="18.75" customHeight="1" x14ac:dyDescent="0.4">
      <c r="A20" s="800"/>
      <c r="B20" s="802"/>
      <c r="C20" s="832"/>
      <c r="D20" s="802"/>
      <c r="E20" s="1694"/>
      <c r="F20" s="1695"/>
      <c r="G20" s="801"/>
      <c r="H20" s="1695"/>
      <c r="I20" s="1695"/>
      <c r="J20" s="801"/>
      <c r="K20" s="832"/>
      <c r="L20" s="801"/>
      <c r="M20" s="1695"/>
      <c r="N20" s="1695"/>
      <c r="O20" s="801"/>
      <c r="P20" s="1695"/>
      <c r="Q20" s="1695"/>
      <c r="R20" s="1697"/>
      <c r="S20" s="1697"/>
      <c r="T20" s="1697"/>
      <c r="U20" s="1695"/>
      <c r="V20" s="1695"/>
      <c r="W20" s="801"/>
      <c r="X20" s="1695"/>
      <c r="Y20" s="1712"/>
      <c r="Z20" s="1694"/>
      <c r="AA20" s="1695"/>
      <c r="AB20" s="801"/>
      <c r="AC20" s="1695"/>
      <c r="AD20" s="1695"/>
      <c r="AE20" s="801"/>
      <c r="AF20" s="833"/>
      <c r="AG20" s="560"/>
      <c r="AH20" s="1713" t="s">
        <v>973</v>
      </c>
      <c r="AI20" s="1645"/>
      <c r="AJ20" s="1646"/>
      <c r="AK20" s="1659"/>
      <c r="AL20" s="1640" t="s">
        <v>23</v>
      </c>
      <c r="AM20" s="547"/>
      <c r="AN20" s="1640"/>
      <c r="AO20" s="1640" t="s">
        <v>16</v>
      </c>
      <c r="AP20" s="1644" t="s">
        <v>968</v>
      </c>
      <c r="AQ20" s="1645"/>
      <c r="AR20" s="1646"/>
      <c r="AS20" s="1659"/>
      <c r="AT20" s="1640" t="s">
        <v>23</v>
      </c>
      <c r="AU20" s="547"/>
      <c r="AV20" s="1640"/>
      <c r="AW20" s="1640" t="s">
        <v>16</v>
      </c>
      <c r="AX20" s="1644" t="s">
        <v>969</v>
      </c>
      <c r="AY20" s="1645"/>
      <c r="AZ20" s="1645"/>
      <c r="BA20" s="1646"/>
      <c r="BB20" s="1640"/>
      <c r="BC20" s="1640" t="s">
        <v>23</v>
      </c>
      <c r="BD20" s="547"/>
      <c r="BE20" s="1640"/>
      <c r="BF20" s="1642" t="s">
        <v>16</v>
      </c>
      <c r="BG20" s="6"/>
      <c r="CA20" s="82"/>
    </row>
    <row r="21" spans="1:84" ht="18.75" customHeight="1" thickBot="1" x14ac:dyDescent="0.45">
      <c r="A21" s="794" t="s">
        <v>407</v>
      </c>
      <c r="B21" s="796"/>
      <c r="C21" s="816" t="s">
        <v>393</v>
      </c>
      <c r="D21" s="796"/>
      <c r="E21" s="1692"/>
      <c r="F21" s="1693"/>
      <c r="G21" s="795" t="s">
        <v>394</v>
      </c>
      <c r="H21" s="1693"/>
      <c r="I21" s="1693"/>
      <c r="J21" s="795" t="s">
        <v>395</v>
      </c>
      <c r="K21" s="816" t="s">
        <v>396</v>
      </c>
      <c r="L21" s="795"/>
      <c r="M21" s="1693"/>
      <c r="N21" s="1693"/>
      <c r="O21" s="795" t="s">
        <v>394</v>
      </c>
      <c r="P21" s="1693"/>
      <c r="Q21" s="1693"/>
      <c r="R21" s="1696" t="s">
        <v>395</v>
      </c>
      <c r="S21" s="1696" t="s">
        <v>397</v>
      </c>
      <c r="T21" s="1696"/>
      <c r="U21" s="1693"/>
      <c r="V21" s="1693"/>
      <c r="W21" s="795" t="s">
        <v>394</v>
      </c>
      <c r="X21" s="1693"/>
      <c r="Y21" s="1711"/>
      <c r="Z21" s="1692"/>
      <c r="AA21" s="1693"/>
      <c r="AB21" s="795" t="s">
        <v>394</v>
      </c>
      <c r="AC21" s="1693"/>
      <c r="AD21" s="1693"/>
      <c r="AE21" s="795" t="s">
        <v>398</v>
      </c>
      <c r="AF21" s="829"/>
      <c r="AG21" s="559"/>
      <c r="AH21" s="1714"/>
      <c r="AI21" s="1648"/>
      <c r="AJ21" s="1649"/>
      <c r="AK21" s="1673"/>
      <c r="AL21" s="1641"/>
      <c r="AM21" s="557"/>
      <c r="AN21" s="1641"/>
      <c r="AO21" s="1641"/>
      <c r="AP21" s="1647"/>
      <c r="AQ21" s="1648"/>
      <c r="AR21" s="1649"/>
      <c r="AS21" s="1673"/>
      <c r="AT21" s="1641"/>
      <c r="AU21" s="557"/>
      <c r="AV21" s="1641"/>
      <c r="AW21" s="1641"/>
      <c r="AX21" s="1647"/>
      <c r="AY21" s="1648"/>
      <c r="AZ21" s="1648"/>
      <c r="BA21" s="1649"/>
      <c r="BB21" s="1641"/>
      <c r="BC21" s="1641"/>
      <c r="BD21" s="557"/>
      <c r="BE21" s="1641"/>
      <c r="BF21" s="1643"/>
      <c r="BG21" s="6"/>
      <c r="CA21" s="82"/>
    </row>
    <row r="22" spans="1:84" ht="18.75" customHeight="1" x14ac:dyDescent="0.4">
      <c r="A22" s="797"/>
      <c r="B22" s="799"/>
      <c r="C22" s="832"/>
      <c r="D22" s="802"/>
      <c r="E22" s="1694"/>
      <c r="F22" s="1695"/>
      <c r="G22" s="801"/>
      <c r="H22" s="1695"/>
      <c r="I22" s="1695"/>
      <c r="J22" s="801"/>
      <c r="K22" s="832"/>
      <c r="L22" s="801"/>
      <c r="M22" s="1695"/>
      <c r="N22" s="1695"/>
      <c r="O22" s="801"/>
      <c r="P22" s="1695"/>
      <c r="Q22" s="1695"/>
      <c r="R22" s="1697"/>
      <c r="S22" s="1697"/>
      <c r="T22" s="1697"/>
      <c r="U22" s="1695"/>
      <c r="V22" s="1695"/>
      <c r="W22" s="801"/>
      <c r="X22" s="1695"/>
      <c r="Y22" s="1712"/>
      <c r="Z22" s="1694"/>
      <c r="AA22" s="1695"/>
      <c r="AB22" s="801"/>
      <c r="AC22" s="1695"/>
      <c r="AD22" s="1695"/>
      <c r="AE22" s="801"/>
      <c r="AF22" s="833"/>
      <c r="AG22" s="560"/>
      <c r="AH22" s="561"/>
      <c r="AI22" s="561"/>
      <c r="AJ22" s="562"/>
      <c r="AK22" s="563"/>
      <c r="AL22" s="563"/>
      <c r="AM22" s="564"/>
      <c r="AN22" s="563"/>
      <c r="AO22" s="563"/>
      <c r="AP22" s="562"/>
      <c r="AQ22" s="562"/>
      <c r="AR22" s="562"/>
      <c r="AS22" s="562"/>
      <c r="AT22" s="563"/>
      <c r="AU22" s="563"/>
      <c r="AV22" s="564"/>
      <c r="AW22" s="563"/>
      <c r="AX22" s="563"/>
      <c r="AY22" s="565"/>
      <c r="AZ22" s="544"/>
      <c r="BA22" s="544"/>
      <c r="BB22" s="544"/>
      <c r="BC22" s="544"/>
      <c r="BD22" s="544"/>
      <c r="BE22" s="544"/>
      <c r="BF22" s="544"/>
      <c r="BG22" s="82"/>
    </row>
    <row r="23" spans="1:84" ht="18.75" customHeight="1" thickBot="1" x14ac:dyDescent="0.45">
      <c r="A23" s="797"/>
      <c r="B23" s="799"/>
      <c r="C23" s="816" t="s">
        <v>401</v>
      </c>
      <c r="D23" s="796"/>
      <c r="E23" s="1692"/>
      <c r="F23" s="1693"/>
      <c r="G23" s="795" t="s">
        <v>394</v>
      </c>
      <c r="H23" s="1693"/>
      <c r="I23" s="1693"/>
      <c r="J23" s="795" t="s">
        <v>395</v>
      </c>
      <c r="K23" s="816" t="s">
        <v>396</v>
      </c>
      <c r="L23" s="795"/>
      <c r="M23" s="1693"/>
      <c r="N23" s="1693"/>
      <c r="O23" s="795" t="s">
        <v>394</v>
      </c>
      <c r="P23" s="1693"/>
      <c r="Q23" s="1693"/>
      <c r="R23" s="1696" t="s">
        <v>395</v>
      </c>
      <c r="S23" s="1696" t="s">
        <v>397</v>
      </c>
      <c r="T23" s="1696"/>
      <c r="U23" s="1693"/>
      <c r="V23" s="1693"/>
      <c r="W23" s="795" t="s">
        <v>394</v>
      </c>
      <c r="X23" s="1693"/>
      <c r="Y23" s="1711"/>
      <c r="Z23" s="1692"/>
      <c r="AA23" s="1693"/>
      <c r="AB23" s="795" t="s">
        <v>394</v>
      </c>
      <c r="AC23" s="1693"/>
      <c r="AD23" s="1693"/>
      <c r="AE23" s="795" t="s">
        <v>398</v>
      </c>
      <c r="AF23" s="829"/>
      <c r="AG23" s="81"/>
      <c r="AH23" s="89" t="s">
        <v>408</v>
      </c>
      <c r="BG23" s="82"/>
    </row>
    <row r="24" spans="1:84" ht="18.75" customHeight="1" thickBot="1" x14ac:dyDescent="0.45">
      <c r="A24" s="1698"/>
      <c r="B24" s="1699"/>
      <c r="C24" s="1700"/>
      <c r="D24" s="1699"/>
      <c r="E24" s="1701"/>
      <c r="F24" s="1183"/>
      <c r="G24" s="1702"/>
      <c r="H24" s="1183"/>
      <c r="I24" s="1183"/>
      <c r="J24" s="1702"/>
      <c r="K24" s="1700"/>
      <c r="L24" s="1702"/>
      <c r="M24" s="1183"/>
      <c r="N24" s="1183"/>
      <c r="O24" s="1702"/>
      <c r="P24" s="1183"/>
      <c r="Q24" s="1183"/>
      <c r="R24" s="1726"/>
      <c r="S24" s="1726"/>
      <c r="T24" s="1726"/>
      <c r="U24" s="1183"/>
      <c r="V24" s="1183"/>
      <c r="W24" s="1702"/>
      <c r="X24" s="1183"/>
      <c r="Y24" s="1725"/>
      <c r="Z24" s="1701"/>
      <c r="AA24" s="1183"/>
      <c r="AB24" s="1702"/>
      <c r="AC24" s="1183"/>
      <c r="AD24" s="1183"/>
      <c r="AE24" s="1702"/>
      <c r="AF24" s="1739"/>
      <c r="AG24" s="301"/>
      <c r="AH24" s="765" t="s">
        <v>409</v>
      </c>
      <c r="AI24" s="766"/>
      <c r="AJ24" s="766"/>
      <c r="AK24" s="766"/>
      <c r="AL24" s="766" t="s">
        <v>410</v>
      </c>
      <c r="AM24" s="766"/>
      <c r="AN24" s="766"/>
      <c r="AO24" s="766"/>
      <c r="AP24" s="766"/>
      <c r="AQ24" s="766"/>
      <c r="AR24" s="766"/>
      <c r="AS24" s="766"/>
      <c r="AT24" s="766"/>
      <c r="AU24" s="766"/>
      <c r="AV24" s="766"/>
      <c r="AW24" s="766" t="s">
        <v>411</v>
      </c>
      <c r="AX24" s="766"/>
      <c r="AY24" s="766"/>
      <c r="AZ24" s="766"/>
      <c r="BA24" s="766"/>
      <c r="BB24" s="766"/>
      <c r="BC24" s="766"/>
      <c r="BD24" s="766"/>
      <c r="BE24" s="766"/>
      <c r="BF24" s="927"/>
      <c r="BG24" s="82"/>
    </row>
    <row r="25" spans="1:84" ht="18.75" customHeight="1" x14ac:dyDescent="0.4">
      <c r="A25" s="1170" t="s">
        <v>412</v>
      </c>
      <c r="B25" s="1171"/>
      <c r="C25" s="1171"/>
      <c r="D25" s="1171"/>
      <c r="E25" s="1171"/>
      <c r="F25" s="1171"/>
      <c r="G25" s="1171"/>
      <c r="H25" s="1171"/>
      <c r="I25" s="1171"/>
      <c r="J25" s="1171"/>
      <c r="K25" s="1171"/>
      <c r="L25" s="1171"/>
      <c r="M25" s="1171"/>
      <c r="N25" s="302"/>
      <c r="O25" s="303"/>
      <c r="P25" s="303"/>
      <c r="Q25" s="303"/>
      <c r="R25" s="1060"/>
      <c r="S25" s="1060" t="s">
        <v>413</v>
      </c>
      <c r="T25" s="1060"/>
      <c r="U25" s="303"/>
      <c r="V25" s="303"/>
      <c r="W25" s="303"/>
      <c r="X25" s="303"/>
      <c r="Y25" s="303"/>
      <c r="Z25" s="131"/>
      <c r="AA25" s="1060" t="s">
        <v>414</v>
      </c>
      <c r="AB25" s="1060"/>
      <c r="AC25" s="303"/>
      <c r="AD25" s="303"/>
      <c r="AE25" s="303"/>
      <c r="AF25" s="304"/>
      <c r="AH25" s="767"/>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895"/>
      <c r="BG25" s="82"/>
    </row>
    <row r="26" spans="1:84" ht="18.75" customHeight="1" thickBot="1" x14ac:dyDescent="0.45">
      <c r="A26" s="1698"/>
      <c r="B26" s="1702"/>
      <c r="C26" s="1702"/>
      <c r="D26" s="1702"/>
      <c r="E26" s="1702"/>
      <c r="F26" s="1702"/>
      <c r="G26" s="1702"/>
      <c r="H26" s="1702"/>
      <c r="I26" s="1702"/>
      <c r="J26" s="1702"/>
      <c r="K26" s="1702"/>
      <c r="L26" s="1702"/>
      <c r="M26" s="1702"/>
      <c r="N26" s="298"/>
      <c r="O26" s="299"/>
      <c r="P26" s="299"/>
      <c r="Q26" s="299"/>
      <c r="R26" s="717"/>
      <c r="S26" s="717"/>
      <c r="T26" s="717"/>
      <c r="U26" s="299"/>
      <c r="V26" s="299"/>
      <c r="W26" s="299"/>
      <c r="X26" s="299"/>
      <c r="Y26" s="299"/>
      <c r="Z26" s="60"/>
      <c r="AA26" s="717"/>
      <c r="AB26" s="717"/>
      <c r="AC26" s="186"/>
      <c r="AD26" s="299"/>
      <c r="AE26" s="299"/>
      <c r="AF26" s="300"/>
      <c r="AH26" s="767" t="s">
        <v>839</v>
      </c>
      <c r="AI26" s="768"/>
      <c r="AJ26" s="768"/>
      <c r="AK26" s="768"/>
      <c r="AL26" s="1727"/>
      <c r="AM26" s="1728"/>
      <c r="AN26" s="798" t="s">
        <v>394</v>
      </c>
      <c r="AO26" s="1216"/>
      <c r="AP26" s="1216"/>
      <c r="AQ26" s="798" t="s">
        <v>395</v>
      </c>
      <c r="AR26" s="1728"/>
      <c r="AS26" s="1728"/>
      <c r="AT26" s="798" t="s">
        <v>394</v>
      </c>
      <c r="AU26" s="1216"/>
      <c r="AV26" s="1216"/>
      <c r="AW26" s="306"/>
      <c r="AX26" s="840"/>
      <c r="AY26" s="840"/>
      <c r="AZ26" s="1738" t="s">
        <v>188</v>
      </c>
      <c r="BA26" s="1738" t="s">
        <v>395</v>
      </c>
      <c r="BB26" s="1738"/>
      <c r="BC26" s="843"/>
      <c r="BD26" s="843"/>
      <c r="BE26" s="1738" t="s">
        <v>188</v>
      </c>
      <c r="BF26" s="307"/>
      <c r="BG26" s="82"/>
    </row>
    <row r="27" spans="1:84" ht="18.75" customHeight="1" thickBot="1" x14ac:dyDescent="0.45">
      <c r="A27" s="89" t="s">
        <v>415</v>
      </c>
      <c r="V27" s="82"/>
      <c r="W27" s="82"/>
      <c r="X27" s="82"/>
      <c r="Y27" s="82"/>
      <c r="Z27" s="82"/>
      <c r="AA27" s="82"/>
      <c r="AB27" s="82"/>
      <c r="AC27" s="82"/>
      <c r="AH27" s="767"/>
      <c r="AI27" s="768"/>
      <c r="AJ27" s="768"/>
      <c r="AK27" s="768"/>
      <c r="AL27" s="1694"/>
      <c r="AM27" s="1695"/>
      <c r="AN27" s="801"/>
      <c r="AO27" s="1695"/>
      <c r="AP27" s="1695"/>
      <c r="AQ27" s="801"/>
      <c r="AR27" s="1695"/>
      <c r="AS27" s="1695"/>
      <c r="AT27" s="801"/>
      <c r="AU27" s="1695"/>
      <c r="AV27" s="1695"/>
      <c r="AW27" s="308"/>
      <c r="AX27" s="846"/>
      <c r="AY27" s="846"/>
      <c r="AZ27" s="1697"/>
      <c r="BA27" s="1697"/>
      <c r="BB27" s="1697"/>
      <c r="BC27" s="846"/>
      <c r="BD27" s="846"/>
      <c r="BE27" s="1697"/>
      <c r="BF27" s="309"/>
    </row>
    <row r="28" spans="1:84" ht="18.75" customHeight="1" x14ac:dyDescent="0.4">
      <c r="A28" s="765"/>
      <c r="B28" s="766"/>
      <c r="C28" s="766"/>
      <c r="D28" s="766"/>
      <c r="E28" s="766" t="s">
        <v>416</v>
      </c>
      <c r="F28" s="766"/>
      <c r="G28" s="766"/>
      <c r="H28" s="766"/>
      <c r="I28" s="766"/>
      <c r="J28" s="766"/>
      <c r="K28" s="766"/>
      <c r="L28" s="766"/>
      <c r="M28" s="766"/>
      <c r="N28" s="766"/>
      <c r="O28" s="766"/>
      <c r="P28" s="773" t="s">
        <v>417</v>
      </c>
      <c r="Q28" s="774"/>
      <c r="R28" s="774"/>
      <c r="S28" s="774"/>
      <c r="T28" s="775"/>
      <c r="U28" s="766" t="s">
        <v>418</v>
      </c>
      <c r="V28" s="766"/>
      <c r="W28" s="766"/>
      <c r="X28" s="766"/>
      <c r="Y28" s="766"/>
      <c r="Z28" s="766"/>
      <c r="AA28" s="766"/>
      <c r="AB28" s="766"/>
      <c r="AC28" s="766"/>
      <c r="AD28" s="766"/>
      <c r="AE28" s="766"/>
      <c r="AF28" s="927"/>
      <c r="AH28" s="767" t="s">
        <v>840</v>
      </c>
      <c r="AI28" s="768"/>
      <c r="AJ28" s="768"/>
      <c r="AK28" s="768"/>
      <c r="AL28" s="1727"/>
      <c r="AM28" s="1728"/>
      <c r="AN28" s="798" t="s">
        <v>394</v>
      </c>
      <c r="AO28" s="1216"/>
      <c r="AP28" s="1216"/>
      <c r="AQ28" s="798" t="s">
        <v>395</v>
      </c>
      <c r="AR28" s="1728"/>
      <c r="AS28" s="1728"/>
      <c r="AT28" s="798" t="s">
        <v>394</v>
      </c>
      <c r="AU28" s="1216"/>
      <c r="AV28" s="1216"/>
      <c r="AW28" s="306"/>
      <c r="AX28" s="840"/>
      <c r="AY28" s="840"/>
      <c r="AZ28" s="1738" t="s">
        <v>188</v>
      </c>
      <c r="BA28" s="1738" t="s">
        <v>395</v>
      </c>
      <c r="BB28" s="1738"/>
      <c r="BC28" s="843"/>
      <c r="BD28" s="843"/>
      <c r="BE28" s="1738" t="s">
        <v>188</v>
      </c>
      <c r="BF28" s="307"/>
    </row>
    <row r="29" spans="1:84" ht="18.75" customHeight="1" x14ac:dyDescent="0.4">
      <c r="A29" s="794" t="s">
        <v>392</v>
      </c>
      <c r="B29" s="796"/>
      <c r="C29" s="816" t="s">
        <v>393</v>
      </c>
      <c r="D29" s="796"/>
      <c r="E29" s="1692"/>
      <c r="F29" s="1693"/>
      <c r="G29" s="795" t="s">
        <v>394</v>
      </c>
      <c r="H29" s="1693"/>
      <c r="I29" s="1693"/>
      <c r="J29" s="795" t="s">
        <v>395</v>
      </c>
      <c r="K29" s="1693"/>
      <c r="L29" s="1693"/>
      <c r="M29" s="795" t="s">
        <v>394</v>
      </c>
      <c r="N29" s="1693"/>
      <c r="O29" s="1711"/>
      <c r="P29" s="1729"/>
      <c r="Q29" s="1730"/>
      <c r="R29" s="1730"/>
      <c r="S29" s="1730"/>
      <c r="T29" s="1733" t="s">
        <v>419</v>
      </c>
      <c r="U29" s="1735"/>
      <c r="V29" s="1735"/>
      <c r="W29" s="1735"/>
      <c r="X29" s="1735"/>
      <c r="Y29" s="1735"/>
      <c r="Z29" s="1735"/>
      <c r="AA29" s="1735"/>
      <c r="AB29" s="1735"/>
      <c r="AC29" s="1735"/>
      <c r="AD29" s="1735"/>
      <c r="AE29" s="1735"/>
      <c r="AF29" s="1736"/>
      <c r="AH29" s="767"/>
      <c r="AI29" s="768"/>
      <c r="AJ29" s="768"/>
      <c r="AK29" s="768"/>
      <c r="AL29" s="1694"/>
      <c r="AM29" s="1695"/>
      <c r="AN29" s="801"/>
      <c r="AO29" s="1695"/>
      <c r="AP29" s="1695"/>
      <c r="AQ29" s="801"/>
      <c r="AR29" s="1695"/>
      <c r="AS29" s="1695"/>
      <c r="AT29" s="801"/>
      <c r="AU29" s="1695"/>
      <c r="AV29" s="1695"/>
      <c r="AW29" s="308"/>
      <c r="AX29" s="846"/>
      <c r="AY29" s="846"/>
      <c r="AZ29" s="1697"/>
      <c r="BA29" s="1697"/>
      <c r="BB29" s="1697"/>
      <c r="BC29" s="846"/>
      <c r="BD29" s="846"/>
      <c r="BE29" s="1697"/>
      <c r="BF29" s="309"/>
      <c r="BG29" s="82"/>
    </row>
    <row r="30" spans="1:84" ht="18.75" customHeight="1" x14ac:dyDescent="0.4">
      <c r="A30" s="797"/>
      <c r="B30" s="799"/>
      <c r="C30" s="832"/>
      <c r="D30" s="802"/>
      <c r="E30" s="1694"/>
      <c r="F30" s="1695"/>
      <c r="G30" s="801"/>
      <c r="H30" s="1695"/>
      <c r="I30" s="1695"/>
      <c r="J30" s="801"/>
      <c r="K30" s="1695"/>
      <c r="L30" s="1695"/>
      <c r="M30" s="801"/>
      <c r="N30" s="1695"/>
      <c r="O30" s="1712"/>
      <c r="P30" s="1731"/>
      <c r="Q30" s="1732"/>
      <c r="R30" s="1732"/>
      <c r="S30" s="1732"/>
      <c r="T30" s="1734"/>
      <c r="U30" s="1735"/>
      <c r="V30" s="1735"/>
      <c r="W30" s="1735"/>
      <c r="X30" s="1735"/>
      <c r="Y30" s="1735"/>
      <c r="Z30" s="1735"/>
      <c r="AA30" s="1735"/>
      <c r="AB30" s="1735"/>
      <c r="AC30" s="1735"/>
      <c r="AD30" s="1735"/>
      <c r="AE30" s="1735"/>
      <c r="AF30" s="1736"/>
      <c r="AH30" s="767" t="s">
        <v>841</v>
      </c>
      <c r="AI30" s="768"/>
      <c r="AJ30" s="768"/>
      <c r="AK30" s="768"/>
      <c r="AL30" s="1727"/>
      <c r="AM30" s="1728"/>
      <c r="AN30" s="798" t="s">
        <v>394</v>
      </c>
      <c r="AO30" s="1216"/>
      <c r="AP30" s="1216"/>
      <c r="AQ30" s="798" t="s">
        <v>395</v>
      </c>
      <c r="AR30" s="1728"/>
      <c r="AS30" s="1728"/>
      <c r="AT30" s="798" t="s">
        <v>394</v>
      </c>
      <c r="AU30" s="1216"/>
      <c r="AV30" s="1216"/>
      <c r="AW30" s="306"/>
      <c r="AX30" s="840"/>
      <c r="AY30" s="840"/>
      <c r="AZ30" s="1738" t="s">
        <v>188</v>
      </c>
      <c r="BA30" s="1738" t="s">
        <v>395</v>
      </c>
      <c r="BB30" s="1738"/>
      <c r="BC30" s="843"/>
      <c r="BD30" s="843"/>
      <c r="BE30" s="1738" t="s">
        <v>188</v>
      </c>
      <c r="BF30" s="307"/>
      <c r="BG30" s="81"/>
    </row>
    <row r="31" spans="1:84" ht="18.75" customHeight="1" x14ac:dyDescent="0.4">
      <c r="A31" s="797"/>
      <c r="B31" s="799"/>
      <c r="C31" s="816" t="s">
        <v>401</v>
      </c>
      <c r="D31" s="796"/>
      <c r="E31" s="1692"/>
      <c r="F31" s="1693"/>
      <c r="G31" s="795" t="s">
        <v>394</v>
      </c>
      <c r="H31" s="1693"/>
      <c r="I31" s="1693"/>
      <c r="J31" s="795" t="s">
        <v>395</v>
      </c>
      <c r="K31" s="1693"/>
      <c r="L31" s="1693"/>
      <c r="M31" s="795" t="s">
        <v>394</v>
      </c>
      <c r="N31" s="1693"/>
      <c r="O31" s="1711"/>
      <c r="P31" s="1729"/>
      <c r="Q31" s="1730"/>
      <c r="R31" s="1730"/>
      <c r="S31" s="1730"/>
      <c r="T31" s="1737" t="s">
        <v>419</v>
      </c>
      <c r="U31" s="1735"/>
      <c r="V31" s="1735"/>
      <c r="W31" s="1735"/>
      <c r="X31" s="1735"/>
      <c r="Y31" s="1735"/>
      <c r="Z31" s="1735"/>
      <c r="AA31" s="1735"/>
      <c r="AB31" s="1735"/>
      <c r="AC31" s="1735"/>
      <c r="AD31" s="1735"/>
      <c r="AE31" s="1735"/>
      <c r="AF31" s="1736"/>
      <c r="AH31" s="1688"/>
      <c r="AI31" s="1689"/>
      <c r="AJ31" s="1689"/>
      <c r="AK31" s="1689"/>
      <c r="AL31" s="1727"/>
      <c r="AM31" s="1728"/>
      <c r="AN31" s="798"/>
      <c r="AO31" s="1216"/>
      <c r="AP31" s="1216"/>
      <c r="AQ31" s="798"/>
      <c r="AR31" s="1728"/>
      <c r="AS31" s="1728"/>
      <c r="AT31" s="798"/>
      <c r="AU31" s="1216"/>
      <c r="AV31" s="1216"/>
      <c r="AW31" s="306"/>
      <c r="AX31" s="846"/>
      <c r="AY31" s="846"/>
      <c r="AZ31" s="1738"/>
      <c r="BA31" s="1738"/>
      <c r="BB31" s="1738"/>
      <c r="BC31" s="843"/>
      <c r="BD31" s="843"/>
      <c r="BE31" s="1738"/>
      <c r="BF31" s="307"/>
      <c r="BG31" s="81"/>
    </row>
    <row r="32" spans="1:84" ht="18.75" customHeight="1" x14ac:dyDescent="0.4">
      <c r="A32" s="800"/>
      <c r="B32" s="802"/>
      <c r="C32" s="832"/>
      <c r="D32" s="802"/>
      <c r="E32" s="1694"/>
      <c r="F32" s="1695"/>
      <c r="G32" s="801"/>
      <c r="H32" s="1695"/>
      <c r="I32" s="1695"/>
      <c r="J32" s="801"/>
      <c r="K32" s="1695"/>
      <c r="L32" s="1695"/>
      <c r="M32" s="801"/>
      <c r="N32" s="1695"/>
      <c r="O32" s="1712"/>
      <c r="P32" s="1731"/>
      <c r="Q32" s="1732"/>
      <c r="R32" s="1732"/>
      <c r="S32" s="1732"/>
      <c r="T32" s="1734"/>
      <c r="U32" s="1735"/>
      <c r="V32" s="1735"/>
      <c r="W32" s="1735"/>
      <c r="X32" s="1735"/>
      <c r="Y32" s="1735"/>
      <c r="Z32" s="1735"/>
      <c r="AA32" s="1735"/>
      <c r="AB32" s="1735"/>
      <c r="AC32" s="1735"/>
      <c r="AD32" s="1735"/>
      <c r="AE32" s="1735"/>
      <c r="AF32" s="1736"/>
      <c r="AH32" s="794" t="s">
        <v>420</v>
      </c>
      <c r="AI32" s="795"/>
      <c r="AJ32" s="795"/>
      <c r="AK32" s="796"/>
      <c r="AL32" s="79"/>
      <c r="AM32" s="310"/>
      <c r="AN32" s="310"/>
      <c r="AO32" s="281"/>
      <c r="AP32" s="711"/>
      <c r="AQ32" s="711" t="s">
        <v>421</v>
      </c>
      <c r="AR32" s="711"/>
      <c r="AS32" s="310"/>
      <c r="AT32" s="310"/>
      <c r="AU32" s="80"/>
      <c r="AV32" s="310"/>
      <c r="AW32" s="310"/>
      <c r="AX32" s="310"/>
      <c r="AY32" s="711"/>
      <c r="AZ32" s="711" t="s">
        <v>422</v>
      </c>
      <c r="BA32" s="711"/>
      <c r="BB32" s="711"/>
      <c r="BC32" s="311"/>
      <c r="BD32" s="311"/>
      <c r="BE32" s="311"/>
      <c r="BF32" s="312"/>
      <c r="BG32" s="81"/>
    </row>
    <row r="33" spans="1:59" ht="18.75" customHeight="1" thickBot="1" x14ac:dyDescent="0.45">
      <c r="A33" s="794" t="s">
        <v>407</v>
      </c>
      <c r="B33" s="796"/>
      <c r="C33" s="816" t="s">
        <v>393</v>
      </c>
      <c r="D33" s="796"/>
      <c r="E33" s="1692"/>
      <c r="F33" s="1693"/>
      <c r="G33" s="795" t="s">
        <v>394</v>
      </c>
      <c r="H33" s="1693"/>
      <c r="I33" s="1693"/>
      <c r="J33" s="795" t="s">
        <v>395</v>
      </c>
      <c r="K33" s="1693"/>
      <c r="L33" s="1693"/>
      <c r="M33" s="795" t="s">
        <v>394</v>
      </c>
      <c r="N33" s="1693"/>
      <c r="O33" s="1711"/>
      <c r="P33" s="1729"/>
      <c r="Q33" s="1730"/>
      <c r="R33" s="1730"/>
      <c r="S33" s="1730"/>
      <c r="T33" s="1733" t="s">
        <v>419</v>
      </c>
      <c r="U33" s="1735"/>
      <c r="V33" s="1735"/>
      <c r="W33" s="1735"/>
      <c r="X33" s="1735"/>
      <c r="Y33" s="1735"/>
      <c r="Z33" s="1735"/>
      <c r="AA33" s="1735"/>
      <c r="AB33" s="1735"/>
      <c r="AC33" s="1735"/>
      <c r="AD33" s="1735"/>
      <c r="AE33" s="1735"/>
      <c r="AF33" s="1736"/>
      <c r="AH33" s="1698"/>
      <c r="AI33" s="1702"/>
      <c r="AJ33" s="1702"/>
      <c r="AK33" s="1699"/>
      <c r="AL33" s="185"/>
      <c r="AM33" s="313"/>
      <c r="AN33" s="313"/>
      <c r="AO33" s="299"/>
      <c r="AP33" s="717"/>
      <c r="AQ33" s="717"/>
      <c r="AR33" s="717"/>
      <c r="AS33" s="313"/>
      <c r="AT33" s="313"/>
      <c r="AU33" s="186"/>
      <c r="AV33" s="313"/>
      <c r="AW33" s="313"/>
      <c r="AX33" s="313"/>
      <c r="AY33" s="717"/>
      <c r="AZ33" s="717"/>
      <c r="BA33" s="717"/>
      <c r="BB33" s="717"/>
      <c r="BC33" s="314"/>
      <c r="BD33" s="314"/>
      <c r="BE33" s="314"/>
      <c r="BF33" s="315"/>
      <c r="BG33" s="81"/>
    </row>
    <row r="34" spans="1:59" ht="18.75" customHeight="1" x14ac:dyDescent="0.4">
      <c r="A34" s="797"/>
      <c r="B34" s="799"/>
      <c r="C34" s="832"/>
      <c r="D34" s="802"/>
      <c r="E34" s="1694"/>
      <c r="F34" s="1695"/>
      <c r="G34" s="801"/>
      <c r="H34" s="1695"/>
      <c r="I34" s="1695"/>
      <c r="J34" s="801"/>
      <c r="K34" s="1695"/>
      <c r="L34" s="1695"/>
      <c r="M34" s="801"/>
      <c r="N34" s="1695"/>
      <c r="O34" s="1712"/>
      <c r="P34" s="1731"/>
      <c r="Q34" s="1732"/>
      <c r="R34" s="1732"/>
      <c r="S34" s="1732"/>
      <c r="T34" s="1734"/>
      <c r="U34" s="1735"/>
      <c r="V34" s="1735"/>
      <c r="W34" s="1735"/>
      <c r="X34" s="1735"/>
      <c r="Y34" s="1735"/>
      <c r="Z34" s="1735"/>
      <c r="AA34" s="1735"/>
      <c r="AB34" s="1735"/>
      <c r="AC34" s="1735"/>
      <c r="AD34" s="1735"/>
      <c r="AE34" s="1735"/>
      <c r="AF34" s="1736"/>
      <c r="AH34" s="82"/>
      <c r="AI34" s="82"/>
      <c r="AJ34" s="82"/>
      <c r="AK34" s="82"/>
      <c r="AL34" s="82"/>
      <c r="AM34" s="301"/>
      <c r="AN34" s="301"/>
      <c r="AO34" s="82"/>
      <c r="AP34" s="301"/>
      <c r="AQ34" s="301"/>
      <c r="AR34" s="82"/>
      <c r="AS34" s="301"/>
      <c r="AT34" s="301"/>
      <c r="AU34" s="82"/>
      <c r="AV34" s="301"/>
      <c r="AW34" s="301"/>
      <c r="AX34" s="301"/>
      <c r="AY34" s="82"/>
      <c r="AZ34" s="82"/>
      <c r="BA34" s="301"/>
      <c r="BB34" s="301"/>
      <c r="BC34" s="73"/>
      <c r="BD34" s="73"/>
      <c r="BE34" s="73"/>
      <c r="BF34" s="81"/>
      <c r="BG34" s="81"/>
    </row>
    <row r="35" spans="1:59" ht="18.75" customHeight="1" thickBot="1" x14ac:dyDescent="0.45">
      <c r="A35" s="797"/>
      <c r="B35" s="799"/>
      <c r="C35" s="816" t="s">
        <v>401</v>
      </c>
      <c r="D35" s="796"/>
      <c r="E35" s="1692"/>
      <c r="F35" s="1693"/>
      <c r="G35" s="795" t="s">
        <v>394</v>
      </c>
      <c r="H35" s="1693"/>
      <c r="I35" s="1693"/>
      <c r="J35" s="795" t="s">
        <v>395</v>
      </c>
      <c r="K35" s="1693"/>
      <c r="L35" s="1693"/>
      <c r="M35" s="795" t="s">
        <v>394</v>
      </c>
      <c r="N35" s="1693"/>
      <c r="O35" s="1711"/>
      <c r="P35" s="1729"/>
      <c r="Q35" s="1730"/>
      <c r="R35" s="1730"/>
      <c r="S35" s="1730"/>
      <c r="T35" s="1733" t="s">
        <v>419</v>
      </c>
      <c r="U35" s="1735"/>
      <c r="V35" s="1735"/>
      <c r="W35" s="1735"/>
      <c r="X35" s="1735"/>
      <c r="Y35" s="1735"/>
      <c r="Z35" s="1735"/>
      <c r="AA35" s="1735"/>
      <c r="AB35" s="1735"/>
      <c r="AC35" s="1735"/>
      <c r="AD35" s="1735"/>
      <c r="AE35" s="1735"/>
      <c r="AF35" s="1736"/>
      <c r="AH35" s="89" t="str">
        <f>"（７）宿泊保育の状況（令和"&amp;表紙・鑑!S3-1&amp;"年度）"</f>
        <v>（７）宿泊保育の状況（令和4年度）</v>
      </c>
      <c r="AI35" s="82"/>
      <c r="AJ35" s="82"/>
      <c r="AK35" s="82"/>
      <c r="AL35" s="82"/>
      <c r="AM35" s="301"/>
      <c r="AN35" s="301"/>
      <c r="AO35" s="82"/>
      <c r="AP35" s="301"/>
      <c r="AQ35" s="301"/>
      <c r="AR35" s="82"/>
      <c r="AS35" s="301"/>
      <c r="AT35" s="301"/>
      <c r="AU35" s="82"/>
      <c r="AV35" s="301"/>
      <c r="AW35" s="301"/>
      <c r="AX35" s="301"/>
      <c r="AY35" s="82"/>
      <c r="AZ35" s="82"/>
      <c r="BA35" s="301"/>
      <c r="BB35" s="301"/>
      <c r="BC35" s="73"/>
      <c r="BD35" s="73"/>
      <c r="BE35" s="73"/>
      <c r="BF35" s="81"/>
      <c r="BG35" s="81"/>
    </row>
    <row r="36" spans="1:59" ht="18.75" customHeight="1" thickBot="1" x14ac:dyDescent="0.45">
      <c r="A36" s="1698"/>
      <c r="B36" s="1699"/>
      <c r="C36" s="1700"/>
      <c r="D36" s="1699"/>
      <c r="E36" s="1701"/>
      <c r="F36" s="1183"/>
      <c r="G36" s="1702"/>
      <c r="H36" s="1183"/>
      <c r="I36" s="1183"/>
      <c r="J36" s="1702"/>
      <c r="K36" s="1183"/>
      <c r="L36" s="1183"/>
      <c r="M36" s="1702"/>
      <c r="N36" s="1183"/>
      <c r="O36" s="1725"/>
      <c r="P36" s="1743"/>
      <c r="Q36" s="1744"/>
      <c r="R36" s="1744"/>
      <c r="S36" s="1744"/>
      <c r="T36" s="1740"/>
      <c r="U36" s="1741"/>
      <c r="V36" s="1741"/>
      <c r="W36" s="1741"/>
      <c r="X36" s="1741"/>
      <c r="Y36" s="1741"/>
      <c r="Z36" s="1741"/>
      <c r="AA36" s="1741"/>
      <c r="AB36" s="1741"/>
      <c r="AC36" s="1741"/>
      <c r="AD36" s="1741"/>
      <c r="AE36" s="1741"/>
      <c r="AF36" s="1742"/>
      <c r="AH36" s="1170" t="s">
        <v>423</v>
      </c>
      <c r="AI36" s="1171"/>
      <c r="AJ36" s="1171"/>
      <c r="AK36" s="1171"/>
      <c r="AL36" s="1171"/>
      <c r="AM36" s="1171"/>
      <c r="AN36" s="302"/>
      <c r="AO36" s="1060"/>
      <c r="AP36" s="1060" t="s">
        <v>23</v>
      </c>
      <c r="AQ36" s="303"/>
      <c r="AR36" s="303"/>
      <c r="AS36" s="1060"/>
      <c r="AT36" s="1060" t="s">
        <v>16</v>
      </c>
      <c r="AU36" s="304"/>
      <c r="AV36" s="301"/>
      <c r="AW36" s="301"/>
      <c r="AX36" s="301"/>
      <c r="AY36" s="82"/>
      <c r="AZ36" s="82"/>
      <c r="BA36" s="301"/>
      <c r="BB36" s="301"/>
      <c r="BC36" s="73"/>
      <c r="BD36" s="73"/>
      <c r="BE36" s="73"/>
      <c r="BF36" s="81"/>
      <c r="BG36" s="81"/>
    </row>
    <row r="37" spans="1:59" ht="18.75" customHeight="1" thickBot="1" x14ac:dyDescent="0.4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H37" s="1698"/>
      <c r="AI37" s="1702"/>
      <c r="AJ37" s="1702"/>
      <c r="AK37" s="1702"/>
      <c r="AL37" s="1702"/>
      <c r="AM37" s="1702"/>
      <c r="AN37" s="298"/>
      <c r="AO37" s="717"/>
      <c r="AP37" s="717"/>
      <c r="AQ37" s="299"/>
      <c r="AR37" s="299"/>
      <c r="AS37" s="717"/>
      <c r="AT37" s="717"/>
      <c r="AU37" s="300"/>
      <c r="AV37" s="82"/>
      <c r="AW37" s="82"/>
      <c r="AX37" s="82"/>
      <c r="AY37" s="82"/>
      <c r="AZ37" s="82"/>
      <c r="BA37" s="82"/>
      <c r="BB37" s="82"/>
      <c r="BC37" s="82"/>
      <c r="BD37" s="82"/>
      <c r="BE37" s="82"/>
    </row>
    <row r="38" spans="1:59" ht="18.75" customHeight="1" thickBot="1" x14ac:dyDescent="0.45">
      <c r="A38" s="89" t="s">
        <v>424</v>
      </c>
      <c r="AC38" s="73"/>
      <c r="AD38" s="73"/>
      <c r="AH38" s="169" t="s">
        <v>425</v>
      </c>
      <c r="AI38" s="82"/>
      <c r="AJ38" s="82"/>
      <c r="AK38" s="82"/>
      <c r="AL38" s="82"/>
      <c r="AM38" s="82"/>
      <c r="AN38" s="82"/>
      <c r="AO38" s="82"/>
      <c r="AP38" s="82"/>
      <c r="AQ38" s="82"/>
      <c r="AR38" s="82"/>
      <c r="AS38" s="82"/>
      <c r="AT38" s="82"/>
      <c r="AU38" s="82"/>
      <c r="AV38" s="82"/>
      <c r="AW38" s="82"/>
      <c r="AX38" s="82"/>
      <c r="AY38" s="82"/>
      <c r="AZ38" s="82"/>
      <c r="BA38" s="82"/>
      <c r="BB38" s="82"/>
      <c r="BC38" s="82"/>
      <c r="BD38" s="82"/>
      <c r="BE38" s="82"/>
    </row>
    <row r="39" spans="1:59" ht="18.75" customHeight="1" x14ac:dyDescent="0.4">
      <c r="A39" s="1170" t="s">
        <v>426</v>
      </c>
      <c r="B39" s="1171"/>
      <c r="C39" s="1171"/>
      <c r="D39" s="1171"/>
      <c r="E39" s="1171"/>
      <c r="F39" s="1171"/>
      <c r="G39" s="1171"/>
      <c r="H39" s="1171"/>
      <c r="I39" s="1171"/>
      <c r="J39" s="1171"/>
      <c r="K39" s="1171"/>
      <c r="L39" s="1171"/>
      <c r="M39" s="1171"/>
      <c r="N39" s="1171"/>
      <c r="O39" s="1171"/>
      <c r="P39" s="1172"/>
      <c r="Q39" s="1173" t="s">
        <v>427</v>
      </c>
      <c r="R39" s="1171"/>
      <c r="S39" s="1171"/>
      <c r="T39" s="1171"/>
      <c r="U39" s="1171"/>
      <c r="V39" s="1171"/>
      <c r="W39" s="1171"/>
      <c r="X39" s="1171"/>
      <c r="Y39" s="1171"/>
      <c r="Z39" s="1171"/>
      <c r="AA39" s="1171"/>
      <c r="AB39" s="1171"/>
      <c r="AC39" s="1171"/>
      <c r="AD39" s="1171"/>
      <c r="AE39" s="1171"/>
      <c r="AF39" s="1690"/>
      <c r="AH39" s="1170" t="s">
        <v>428</v>
      </c>
      <c r="AI39" s="1171"/>
      <c r="AJ39" s="1171"/>
      <c r="AK39" s="1171"/>
      <c r="AL39" s="1171"/>
      <c r="AM39" s="1172"/>
      <c r="AN39" s="1173" t="s">
        <v>429</v>
      </c>
      <c r="AO39" s="1171"/>
      <c r="AP39" s="1171"/>
      <c r="AQ39" s="1172"/>
      <c r="AR39" s="773" t="s">
        <v>430</v>
      </c>
      <c r="AS39" s="774"/>
      <c r="AT39" s="775"/>
      <c r="AU39" s="757" t="s">
        <v>431</v>
      </c>
      <c r="AV39" s="757"/>
      <c r="AW39" s="757"/>
      <c r="AX39" s="757"/>
      <c r="AY39" s="757"/>
      <c r="AZ39" s="757"/>
      <c r="BA39" s="757"/>
      <c r="BB39" s="766" t="s">
        <v>432</v>
      </c>
      <c r="BC39" s="766"/>
      <c r="BD39" s="766"/>
      <c r="BE39" s="766"/>
      <c r="BF39" s="927"/>
      <c r="BG39" s="82"/>
    </row>
    <row r="40" spans="1:59" ht="18.75" customHeight="1" x14ac:dyDescent="0.4">
      <c r="A40" s="800"/>
      <c r="B40" s="801"/>
      <c r="C40" s="801"/>
      <c r="D40" s="801"/>
      <c r="E40" s="801"/>
      <c r="F40" s="801"/>
      <c r="G40" s="801"/>
      <c r="H40" s="801"/>
      <c r="I40" s="801"/>
      <c r="J40" s="801"/>
      <c r="K40" s="801"/>
      <c r="L40" s="801"/>
      <c r="M40" s="801"/>
      <c r="N40" s="801"/>
      <c r="O40" s="801"/>
      <c r="P40" s="802"/>
      <c r="Q40" s="832"/>
      <c r="R40" s="801"/>
      <c r="S40" s="801"/>
      <c r="T40" s="801"/>
      <c r="U40" s="801"/>
      <c r="V40" s="801"/>
      <c r="W40" s="801"/>
      <c r="X40" s="801"/>
      <c r="Y40" s="801"/>
      <c r="Z40" s="801"/>
      <c r="AA40" s="801"/>
      <c r="AB40" s="801"/>
      <c r="AC40" s="801"/>
      <c r="AD40" s="801"/>
      <c r="AE40" s="801"/>
      <c r="AF40" s="833"/>
      <c r="AH40" s="1749"/>
      <c r="AI40" s="1750"/>
      <c r="AJ40" s="795" t="s">
        <v>188</v>
      </c>
      <c r="AK40" s="1693"/>
      <c r="AL40" s="1693"/>
      <c r="AM40" s="796" t="s">
        <v>405</v>
      </c>
      <c r="AN40" s="839"/>
      <c r="AO40" s="840"/>
      <c r="AP40" s="795" t="s">
        <v>433</v>
      </c>
      <c r="AQ40" s="796"/>
      <c r="AR40" s="316"/>
      <c r="AS40" s="317"/>
      <c r="AT40" s="318"/>
      <c r="AU40" s="1758"/>
      <c r="AV40" s="1758"/>
      <c r="AW40" s="1758"/>
      <c r="AX40" s="1758"/>
      <c r="AY40" s="1758"/>
      <c r="AZ40" s="1758"/>
      <c r="BA40" s="1758"/>
      <c r="BB40" s="1758"/>
      <c r="BC40" s="1758"/>
      <c r="BD40" s="1758"/>
      <c r="BE40" s="1758"/>
      <c r="BF40" s="1760"/>
      <c r="BG40" s="81"/>
    </row>
    <row r="41" spans="1:59" ht="18.75" customHeight="1" x14ac:dyDescent="0.4">
      <c r="A41" s="1745"/>
      <c r="B41" s="1693"/>
      <c r="C41" s="795" t="s">
        <v>394</v>
      </c>
      <c r="D41" s="1693"/>
      <c r="E41" s="1693"/>
      <c r="F41" s="795" t="s">
        <v>403</v>
      </c>
      <c r="G41" s="795" t="s">
        <v>434</v>
      </c>
      <c r="H41" s="795"/>
      <c r="I41" s="795"/>
      <c r="J41" s="840"/>
      <c r="K41" s="840"/>
      <c r="L41" s="840"/>
      <c r="M41" s="795" t="s">
        <v>435</v>
      </c>
      <c r="N41" s="795"/>
      <c r="O41" s="795"/>
      <c r="P41" s="796" t="s">
        <v>194</v>
      </c>
      <c r="Q41" s="1692"/>
      <c r="R41" s="1693"/>
      <c r="S41" s="795" t="s">
        <v>394</v>
      </c>
      <c r="T41" s="1693"/>
      <c r="U41" s="1693"/>
      <c r="V41" s="795" t="s">
        <v>403</v>
      </c>
      <c r="W41" s="795" t="s">
        <v>434</v>
      </c>
      <c r="X41" s="795"/>
      <c r="Y41" s="795"/>
      <c r="Z41" s="840"/>
      <c r="AA41" s="840"/>
      <c r="AB41" s="840"/>
      <c r="AC41" s="795" t="s">
        <v>435</v>
      </c>
      <c r="AD41" s="795"/>
      <c r="AE41" s="795"/>
      <c r="AF41" s="829" t="s">
        <v>194</v>
      </c>
      <c r="AH41" s="1751"/>
      <c r="AI41" s="1752"/>
      <c r="AJ41" s="1753"/>
      <c r="AK41" s="1754"/>
      <c r="AL41" s="1754"/>
      <c r="AM41" s="799"/>
      <c r="AN41" s="842"/>
      <c r="AO41" s="1748"/>
      <c r="AP41" s="1753"/>
      <c r="AQ41" s="799"/>
      <c r="AR41" s="842"/>
      <c r="AS41" s="1748"/>
      <c r="AT41" s="1762" t="s">
        <v>436</v>
      </c>
      <c r="AU41" s="1758"/>
      <c r="AV41" s="1758"/>
      <c r="AW41" s="1758"/>
      <c r="AX41" s="1758"/>
      <c r="AY41" s="1758"/>
      <c r="AZ41" s="1758"/>
      <c r="BA41" s="1758"/>
      <c r="BB41" s="1758"/>
      <c r="BC41" s="1758"/>
      <c r="BD41" s="1758"/>
      <c r="BE41" s="1758"/>
      <c r="BF41" s="1760"/>
      <c r="BG41" s="81"/>
    </row>
    <row r="42" spans="1:59" ht="18.75" customHeight="1" x14ac:dyDescent="0.4">
      <c r="A42" s="1746"/>
      <c r="B42" s="1695"/>
      <c r="C42" s="801"/>
      <c r="D42" s="1695"/>
      <c r="E42" s="1695"/>
      <c r="F42" s="801"/>
      <c r="G42" s="801"/>
      <c r="H42" s="801"/>
      <c r="I42" s="801"/>
      <c r="J42" s="846"/>
      <c r="K42" s="846"/>
      <c r="L42" s="846"/>
      <c r="M42" s="801"/>
      <c r="N42" s="801"/>
      <c r="O42" s="801"/>
      <c r="P42" s="802"/>
      <c r="Q42" s="1694"/>
      <c r="R42" s="1695"/>
      <c r="S42" s="801"/>
      <c r="T42" s="1695"/>
      <c r="U42" s="1695"/>
      <c r="V42" s="801"/>
      <c r="W42" s="801"/>
      <c r="X42" s="801"/>
      <c r="Y42" s="801"/>
      <c r="Z42" s="846"/>
      <c r="AA42" s="846"/>
      <c r="AB42" s="846"/>
      <c r="AC42" s="801"/>
      <c r="AD42" s="801"/>
      <c r="AE42" s="801"/>
      <c r="AF42" s="833"/>
      <c r="AH42" s="319"/>
      <c r="AI42" s="540"/>
      <c r="AJ42" s="1763" t="s">
        <v>395</v>
      </c>
      <c r="AK42" s="1763"/>
      <c r="AL42" s="540"/>
      <c r="AM42" s="320"/>
      <c r="AN42" s="306"/>
      <c r="AO42" s="541"/>
      <c r="AP42" s="541"/>
      <c r="AQ42" s="320"/>
      <c r="AR42" s="842"/>
      <c r="AS42" s="1748"/>
      <c r="AT42" s="1762"/>
      <c r="AU42" s="1758"/>
      <c r="AV42" s="1758"/>
      <c r="AW42" s="1758"/>
      <c r="AX42" s="1758"/>
      <c r="AY42" s="1758"/>
      <c r="AZ42" s="1758"/>
      <c r="BA42" s="1758"/>
      <c r="BB42" s="1758"/>
      <c r="BC42" s="1758"/>
      <c r="BD42" s="1758"/>
      <c r="BE42" s="1758"/>
      <c r="BF42" s="1760"/>
      <c r="BG42" s="81"/>
    </row>
    <row r="43" spans="1:59" ht="18.75" customHeight="1" x14ac:dyDescent="0.4">
      <c r="A43" s="1745"/>
      <c r="B43" s="1693"/>
      <c r="C43" s="795" t="s">
        <v>394</v>
      </c>
      <c r="D43" s="1693"/>
      <c r="E43" s="1693"/>
      <c r="F43" s="795" t="s">
        <v>403</v>
      </c>
      <c r="G43" s="795" t="s">
        <v>434</v>
      </c>
      <c r="H43" s="795"/>
      <c r="I43" s="795"/>
      <c r="J43" s="840"/>
      <c r="K43" s="840"/>
      <c r="L43" s="840"/>
      <c r="M43" s="795" t="s">
        <v>435</v>
      </c>
      <c r="N43" s="795"/>
      <c r="O43" s="795"/>
      <c r="P43" s="796" t="s">
        <v>194</v>
      </c>
      <c r="Q43" s="1692"/>
      <c r="R43" s="1693"/>
      <c r="S43" s="795" t="s">
        <v>394</v>
      </c>
      <c r="T43" s="1693"/>
      <c r="U43" s="1693"/>
      <c r="V43" s="795" t="s">
        <v>403</v>
      </c>
      <c r="W43" s="795" t="s">
        <v>434</v>
      </c>
      <c r="X43" s="795"/>
      <c r="Y43" s="795"/>
      <c r="Z43" s="840"/>
      <c r="AA43" s="840"/>
      <c r="AB43" s="840"/>
      <c r="AC43" s="795" t="s">
        <v>435</v>
      </c>
      <c r="AD43" s="795"/>
      <c r="AE43" s="795"/>
      <c r="AF43" s="829" t="s">
        <v>194</v>
      </c>
      <c r="AH43" s="1751"/>
      <c r="AI43" s="1752"/>
      <c r="AJ43" s="1753" t="s">
        <v>188</v>
      </c>
      <c r="AK43" s="1754"/>
      <c r="AL43" s="1754"/>
      <c r="AM43" s="799" t="s">
        <v>405</v>
      </c>
      <c r="AN43" s="830" t="s">
        <v>403</v>
      </c>
      <c r="AO43" s="1748"/>
      <c r="AP43" s="1748"/>
      <c r="AQ43" s="799" t="s">
        <v>437</v>
      </c>
      <c r="AR43" s="842"/>
      <c r="AS43" s="1748"/>
      <c r="AT43" s="1762"/>
      <c r="AU43" s="1758"/>
      <c r="AV43" s="1758"/>
      <c r="AW43" s="1758"/>
      <c r="AX43" s="1758"/>
      <c r="AY43" s="1758"/>
      <c r="AZ43" s="1758"/>
      <c r="BA43" s="1758"/>
      <c r="BB43" s="1758"/>
      <c r="BC43" s="1758"/>
      <c r="BD43" s="1758"/>
      <c r="BE43" s="1758"/>
      <c r="BF43" s="1760"/>
    </row>
    <row r="44" spans="1:59" ht="18.75" customHeight="1" thickBot="1" x14ac:dyDescent="0.45">
      <c r="A44" s="1755"/>
      <c r="B44" s="1183"/>
      <c r="C44" s="1702"/>
      <c r="D44" s="1183"/>
      <c r="E44" s="1183"/>
      <c r="F44" s="1702"/>
      <c r="G44" s="1702"/>
      <c r="H44" s="1702"/>
      <c r="I44" s="1702"/>
      <c r="J44" s="1747"/>
      <c r="K44" s="1747"/>
      <c r="L44" s="1747"/>
      <c r="M44" s="1702"/>
      <c r="N44" s="1702"/>
      <c r="O44" s="1702"/>
      <c r="P44" s="1699"/>
      <c r="Q44" s="1701"/>
      <c r="R44" s="1183"/>
      <c r="S44" s="1702"/>
      <c r="T44" s="1183"/>
      <c r="U44" s="1183"/>
      <c r="V44" s="1702"/>
      <c r="W44" s="1702"/>
      <c r="X44" s="1702"/>
      <c r="Y44" s="1702"/>
      <c r="Z44" s="1747"/>
      <c r="AA44" s="1747"/>
      <c r="AB44" s="1747"/>
      <c r="AC44" s="1702"/>
      <c r="AD44" s="1702"/>
      <c r="AE44" s="1702"/>
      <c r="AF44" s="1739"/>
      <c r="AH44" s="1756"/>
      <c r="AI44" s="1757"/>
      <c r="AJ44" s="1702"/>
      <c r="AK44" s="1183"/>
      <c r="AL44" s="1183"/>
      <c r="AM44" s="1699"/>
      <c r="AN44" s="1700"/>
      <c r="AO44" s="1747"/>
      <c r="AP44" s="1747"/>
      <c r="AQ44" s="1699"/>
      <c r="AR44" s="321"/>
      <c r="AS44" s="322"/>
      <c r="AT44" s="323"/>
      <c r="AU44" s="1759"/>
      <c r="AV44" s="1759"/>
      <c r="AW44" s="1759"/>
      <c r="AX44" s="1759"/>
      <c r="AY44" s="1759"/>
      <c r="AZ44" s="1759"/>
      <c r="BA44" s="1759"/>
      <c r="BB44" s="1759"/>
      <c r="BC44" s="1759"/>
      <c r="BD44" s="1759"/>
      <c r="BE44" s="1759"/>
      <c r="BF44" s="1761"/>
    </row>
    <row r="45" spans="1:59" ht="18.75" customHeight="1" x14ac:dyDescent="0.4">
      <c r="A45" s="290"/>
      <c r="B45" s="290"/>
      <c r="C45" s="81"/>
      <c r="D45" s="81"/>
      <c r="E45" s="82"/>
      <c r="F45" s="301"/>
      <c r="G45" s="301"/>
      <c r="H45" s="324"/>
      <c r="I45" s="324"/>
      <c r="J45" s="324"/>
      <c r="K45" s="324"/>
      <c r="L45" s="81"/>
      <c r="M45" s="81"/>
      <c r="N45" s="73"/>
      <c r="O45" s="73"/>
      <c r="P45" s="73"/>
      <c r="Q45" s="81"/>
      <c r="R45" s="81"/>
      <c r="S45" s="82"/>
      <c r="T45" s="301"/>
      <c r="U45" s="301"/>
      <c r="V45" s="324"/>
      <c r="W45" s="324"/>
      <c r="X45" s="324"/>
      <c r="Y45" s="324"/>
      <c r="Z45" s="81"/>
      <c r="AA45" s="81"/>
      <c r="AB45" s="73"/>
      <c r="AC45" s="73"/>
      <c r="AD45" s="73"/>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row>
    <row r="46" spans="1:59" ht="18.75" customHeight="1" x14ac:dyDescent="0.4">
      <c r="AT46" s="16"/>
      <c r="AU46" s="16"/>
      <c r="AV46" s="16"/>
      <c r="AW46" s="16"/>
      <c r="AX46" s="16"/>
      <c r="AY46" s="16"/>
      <c r="AZ46" s="16"/>
      <c r="BA46" s="16"/>
      <c r="BD46" s="82"/>
      <c r="BE46" s="82"/>
    </row>
    <row r="47" spans="1:59" ht="18.75" customHeight="1" x14ac:dyDescent="0.4">
      <c r="AH47" s="81"/>
      <c r="AI47" s="81"/>
      <c r="AK47" s="81"/>
      <c r="AL47" s="81"/>
      <c r="AT47" s="74"/>
      <c r="AU47" s="74"/>
      <c r="AV47" s="74"/>
      <c r="AW47" s="74"/>
      <c r="AX47" s="74"/>
      <c r="AY47" s="74"/>
      <c r="AZ47" s="74"/>
      <c r="BA47" s="74"/>
      <c r="BB47" s="81"/>
      <c r="BC47" s="81"/>
      <c r="BD47" s="82"/>
      <c r="BE47" s="82"/>
      <c r="BF47" s="81"/>
      <c r="BG47" s="81"/>
    </row>
    <row r="48" spans="1:59" ht="18.75" customHeight="1" x14ac:dyDescent="0.4">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T48" s="16"/>
      <c r="AU48" s="16"/>
      <c r="AV48" s="16"/>
      <c r="AW48" s="16"/>
      <c r="AX48" s="16"/>
      <c r="AY48" s="16"/>
      <c r="AZ48" s="16"/>
      <c r="BA48" s="16"/>
      <c r="BD48" s="82"/>
      <c r="BE48" s="82"/>
    </row>
    <row r="49" spans="1:59" ht="18.75" customHeight="1" x14ac:dyDescent="0.4">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I49" s="290"/>
      <c r="AJ49" s="290"/>
      <c r="AK49" s="81"/>
      <c r="AL49" s="81"/>
      <c r="AM49" s="82"/>
      <c r="AN49" s="301"/>
      <c r="AO49" s="301"/>
      <c r="AP49" s="324"/>
      <c r="AQ49" s="324"/>
      <c r="AR49" s="324"/>
      <c r="AS49" s="324"/>
      <c r="AT49" s="81"/>
      <c r="AU49" s="81"/>
      <c r="AV49" s="73"/>
      <c r="AW49" s="73"/>
      <c r="AX49" s="73"/>
      <c r="AY49" s="81"/>
      <c r="AZ49" s="81"/>
      <c r="BA49" s="82"/>
      <c r="BB49" s="301"/>
      <c r="BC49" s="301"/>
      <c r="BD49" s="324"/>
      <c r="BE49" s="324"/>
      <c r="BF49" s="324"/>
      <c r="BG49" s="324"/>
    </row>
    <row r="50" spans="1:59" ht="18.75" customHeight="1" x14ac:dyDescent="0.4">
      <c r="A50" s="75"/>
      <c r="B50" s="82"/>
      <c r="C50" s="82"/>
      <c r="D50" s="82"/>
      <c r="E50" s="82"/>
      <c r="F50" s="82"/>
      <c r="G50" s="81"/>
      <c r="H50" s="81"/>
      <c r="I50" s="81"/>
      <c r="J50" s="81"/>
      <c r="K50" s="81"/>
      <c r="L50" s="81"/>
      <c r="M50" s="81"/>
      <c r="N50" s="81"/>
      <c r="O50" s="81"/>
      <c r="P50" s="81"/>
      <c r="Q50" s="81"/>
      <c r="R50" s="81"/>
      <c r="S50" s="81"/>
      <c r="T50" s="81"/>
      <c r="U50" s="81"/>
      <c r="V50" s="81"/>
      <c r="W50" s="81"/>
      <c r="X50" s="81"/>
      <c r="Y50" s="81"/>
      <c r="Z50" s="81"/>
      <c r="AA50" s="81"/>
      <c r="AB50" s="82"/>
      <c r="AC50" s="82"/>
      <c r="AD50" s="82"/>
      <c r="AE50" s="82"/>
      <c r="AF50" s="82"/>
      <c r="AG50" s="82"/>
      <c r="AH50" s="81"/>
      <c r="AI50" s="290"/>
      <c r="AJ50" s="290"/>
      <c r="AK50" s="81"/>
      <c r="AL50" s="81"/>
      <c r="AM50" s="82"/>
      <c r="AN50" s="301"/>
      <c r="AO50" s="301"/>
      <c r="AP50" s="324"/>
      <c r="AQ50" s="324"/>
      <c r="AR50" s="324"/>
      <c r="AS50" s="324"/>
      <c r="AT50" s="81"/>
      <c r="AU50" s="81"/>
      <c r="AV50" s="73"/>
      <c r="AW50" s="73"/>
      <c r="AX50" s="73"/>
      <c r="AY50" s="81"/>
      <c r="AZ50" s="81"/>
      <c r="BA50" s="82"/>
      <c r="BB50" s="301"/>
      <c r="BC50" s="301"/>
      <c r="BD50" s="324"/>
      <c r="BE50" s="324"/>
      <c r="BF50" s="324"/>
      <c r="BG50" s="324"/>
    </row>
    <row r="51" spans="1:59" ht="18.75" customHeight="1" x14ac:dyDescent="0.4">
      <c r="A51" s="82"/>
      <c r="B51" s="82"/>
      <c r="C51" s="82"/>
      <c r="D51" s="82"/>
      <c r="E51" s="82"/>
      <c r="F51" s="82"/>
      <c r="G51" s="81"/>
      <c r="H51" s="81"/>
      <c r="I51" s="81"/>
      <c r="J51" s="81"/>
      <c r="K51" s="81"/>
      <c r="L51" s="81"/>
      <c r="M51" s="81"/>
      <c r="N51" s="81"/>
      <c r="O51" s="81"/>
      <c r="P51" s="81"/>
      <c r="Q51" s="81"/>
      <c r="R51" s="81"/>
      <c r="S51" s="81"/>
      <c r="T51" s="81"/>
      <c r="U51" s="81"/>
      <c r="V51" s="81"/>
      <c r="W51" s="81"/>
      <c r="X51" s="81"/>
      <c r="Y51" s="81"/>
      <c r="Z51" s="81"/>
      <c r="AA51" s="81"/>
      <c r="AB51" s="82"/>
      <c r="AC51" s="82"/>
      <c r="AD51" s="82"/>
      <c r="AE51" s="82"/>
      <c r="AF51" s="82"/>
      <c r="AG51" s="82"/>
      <c r="BG51" s="82"/>
    </row>
    <row r="52" spans="1:59" ht="18.75" customHeight="1" x14ac:dyDescent="0.4">
      <c r="A52" s="75"/>
      <c r="B52" s="82"/>
      <c r="C52" s="82"/>
      <c r="D52" s="82"/>
      <c r="E52" s="82"/>
      <c r="F52" s="82"/>
      <c r="G52" s="81"/>
      <c r="H52" s="81"/>
      <c r="I52" s="81"/>
      <c r="J52" s="81"/>
      <c r="K52" s="81"/>
      <c r="L52" s="81"/>
      <c r="M52" s="81"/>
      <c r="N52" s="81"/>
      <c r="O52" s="81"/>
      <c r="P52" s="81"/>
      <c r="Q52" s="81"/>
      <c r="R52" s="81"/>
      <c r="S52" s="81"/>
      <c r="T52" s="81"/>
      <c r="U52" s="81"/>
      <c r="V52" s="81"/>
      <c r="W52" s="81"/>
      <c r="X52" s="81"/>
      <c r="Y52" s="81"/>
      <c r="Z52" s="81"/>
      <c r="AA52" s="81"/>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G52" s="82"/>
    </row>
    <row r="53" spans="1:59" ht="18.75" customHeight="1" x14ac:dyDescent="0.4">
      <c r="A53" s="82"/>
      <c r="B53" s="82"/>
      <c r="C53" s="82"/>
      <c r="D53" s="82"/>
      <c r="E53" s="82"/>
      <c r="F53" s="82"/>
      <c r="G53" s="81"/>
      <c r="H53" s="81"/>
      <c r="I53" s="81"/>
      <c r="J53" s="81"/>
      <c r="K53" s="81"/>
      <c r="L53" s="81"/>
      <c r="M53" s="81"/>
      <c r="N53" s="81"/>
      <c r="O53" s="81"/>
      <c r="P53" s="81"/>
      <c r="Q53" s="81"/>
      <c r="R53" s="81"/>
      <c r="S53" s="81"/>
      <c r="T53" s="81"/>
      <c r="U53" s="81"/>
      <c r="V53" s="81"/>
      <c r="W53" s="81"/>
      <c r="X53" s="81"/>
      <c r="Y53" s="81"/>
      <c r="Z53" s="81"/>
      <c r="AA53" s="81"/>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row>
    <row r="54" spans="1:59" ht="18.75" customHeight="1" x14ac:dyDescent="0.4">
      <c r="A54" s="75"/>
      <c r="B54" s="82"/>
      <c r="C54" s="82"/>
      <c r="D54" s="82"/>
      <c r="E54" s="82"/>
      <c r="F54" s="82"/>
      <c r="G54" s="81"/>
      <c r="H54" s="81"/>
      <c r="I54" s="81"/>
      <c r="J54" s="81"/>
      <c r="K54" s="81"/>
      <c r="L54" s="81"/>
      <c r="M54" s="81"/>
      <c r="N54" s="81"/>
      <c r="O54" s="81"/>
      <c r="P54" s="81"/>
      <c r="Q54" s="81"/>
      <c r="R54" s="81"/>
      <c r="S54" s="81"/>
      <c r="T54" s="81"/>
      <c r="U54" s="81"/>
      <c r="V54" s="81"/>
      <c r="W54" s="81"/>
      <c r="X54" s="81"/>
      <c r="Y54" s="81"/>
      <c r="Z54" s="81"/>
      <c r="AA54" s="81"/>
      <c r="AB54" s="82"/>
      <c r="AC54" s="82"/>
      <c r="AD54" s="82"/>
      <c r="AE54" s="82"/>
      <c r="AF54" s="82"/>
      <c r="AG54" s="82"/>
      <c r="AH54" s="82"/>
      <c r="AI54" s="82"/>
      <c r="AJ54" s="82"/>
      <c r="AK54" s="82"/>
      <c r="AL54" s="82"/>
      <c r="AM54" s="301"/>
      <c r="AN54" s="301"/>
      <c r="AO54" s="82"/>
      <c r="AP54" s="301"/>
      <c r="AQ54" s="301"/>
      <c r="AR54" s="82"/>
      <c r="AS54" s="301"/>
      <c r="AT54" s="301"/>
      <c r="AU54" s="82"/>
      <c r="AV54" s="301"/>
      <c r="AW54" s="301"/>
      <c r="AX54" s="301"/>
      <c r="AY54" s="82"/>
      <c r="AZ54" s="82"/>
      <c r="BA54" s="301"/>
      <c r="BB54" s="301"/>
      <c r="BC54" s="73"/>
      <c r="BD54" s="73"/>
      <c r="BE54" s="73"/>
    </row>
    <row r="55" spans="1:59" ht="18.75" customHeight="1" x14ac:dyDescent="0.4">
      <c r="A55" s="82"/>
      <c r="B55" s="82"/>
      <c r="C55" s="82"/>
      <c r="D55" s="82"/>
      <c r="E55" s="82"/>
      <c r="F55" s="82"/>
      <c r="G55" s="81"/>
      <c r="H55" s="81"/>
      <c r="I55" s="81"/>
      <c r="J55" s="81"/>
      <c r="K55" s="81"/>
      <c r="L55" s="81"/>
      <c r="M55" s="81"/>
      <c r="N55" s="81"/>
      <c r="O55" s="81"/>
      <c r="P55" s="81"/>
      <c r="Q55" s="81"/>
      <c r="R55" s="81"/>
      <c r="S55" s="81"/>
      <c r="T55" s="81"/>
      <c r="U55" s="81"/>
      <c r="V55" s="81"/>
      <c r="W55" s="81"/>
      <c r="X55" s="81"/>
      <c r="Y55" s="81"/>
      <c r="Z55" s="81"/>
      <c r="AA55" s="81"/>
      <c r="AB55" s="82"/>
      <c r="AC55" s="82"/>
      <c r="AD55" s="82"/>
      <c r="AE55" s="82"/>
      <c r="AF55" s="82"/>
      <c r="AG55" s="82"/>
      <c r="AH55" s="82"/>
      <c r="AI55" s="82"/>
      <c r="AJ55" s="82"/>
      <c r="AK55" s="82"/>
      <c r="AL55" s="82"/>
      <c r="AM55" s="301"/>
      <c r="AN55" s="301"/>
      <c r="AO55" s="82"/>
      <c r="AP55" s="301"/>
      <c r="AQ55" s="301"/>
      <c r="AR55" s="82"/>
      <c r="AS55" s="301"/>
      <c r="AT55" s="301"/>
      <c r="AU55" s="82"/>
      <c r="AV55" s="301"/>
      <c r="AW55" s="301"/>
      <c r="AX55" s="301"/>
      <c r="AY55" s="82"/>
      <c r="AZ55" s="82"/>
      <c r="BA55" s="301"/>
      <c r="BB55" s="301"/>
      <c r="BC55" s="73"/>
      <c r="BD55" s="73"/>
      <c r="BE55" s="73"/>
    </row>
    <row r="56" spans="1:59" ht="18.75" customHeight="1" x14ac:dyDescent="0.4">
      <c r="AH56" s="82"/>
      <c r="AI56" s="82"/>
      <c r="AJ56" s="82"/>
      <c r="AK56" s="82"/>
      <c r="AL56" s="82"/>
      <c r="AM56" s="301"/>
      <c r="AN56" s="301"/>
      <c r="AO56" s="82"/>
      <c r="AP56" s="301"/>
      <c r="AQ56" s="301"/>
      <c r="AR56" s="82"/>
      <c r="AS56" s="301"/>
      <c r="AT56" s="301"/>
      <c r="AU56" s="82"/>
      <c r="AV56" s="301"/>
      <c r="AW56" s="301"/>
      <c r="AX56" s="301"/>
      <c r="AY56" s="82"/>
      <c r="AZ56" s="82"/>
      <c r="BA56" s="301"/>
      <c r="BB56" s="301"/>
      <c r="BC56" s="73"/>
      <c r="BD56" s="73"/>
      <c r="BE56" s="73"/>
      <c r="BF56" s="82"/>
      <c r="BG56" s="82"/>
    </row>
    <row r="57" spans="1:59" ht="18.75" customHeight="1" x14ac:dyDescent="0.4">
      <c r="AH57" s="82"/>
      <c r="AI57" s="82"/>
      <c r="AJ57" s="82"/>
      <c r="AK57" s="82"/>
      <c r="AL57" s="82"/>
      <c r="AM57" s="301"/>
      <c r="AN57" s="301"/>
      <c r="AO57" s="82"/>
      <c r="AP57" s="301"/>
      <c r="AQ57" s="301"/>
      <c r="AR57" s="82"/>
      <c r="AS57" s="301"/>
      <c r="AT57" s="301"/>
      <c r="AU57" s="82"/>
      <c r="AV57" s="301"/>
      <c r="AW57" s="301"/>
      <c r="AX57" s="301"/>
      <c r="AY57" s="82"/>
      <c r="AZ57" s="82"/>
      <c r="BA57" s="301"/>
      <c r="BB57" s="301"/>
      <c r="BC57" s="73"/>
      <c r="BD57" s="73"/>
      <c r="BE57" s="73"/>
      <c r="BF57" s="81"/>
      <c r="BG57" s="81"/>
    </row>
    <row r="58" spans="1:59" ht="18.75" customHeight="1" x14ac:dyDescent="0.4">
      <c r="A58" s="290"/>
      <c r="AH58" s="82"/>
      <c r="AI58" s="82"/>
      <c r="AJ58" s="82"/>
      <c r="AK58" s="82"/>
      <c r="AL58" s="82"/>
      <c r="AM58" s="301"/>
      <c r="AN58" s="301"/>
      <c r="AO58" s="82"/>
      <c r="AP58" s="301"/>
      <c r="AQ58" s="301"/>
      <c r="AR58" s="82"/>
      <c r="AS58" s="301"/>
      <c r="AT58" s="301"/>
      <c r="AU58" s="82"/>
      <c r="AV58" s="301"/>
      <c r="AW58" s="301"/>
      <c r="AX58" s="301"/>
      <c r="AY58" s="82"/>
      <c r="AZ58" s="82"/>
      <c r="BA58" s="301"/>
      <c r="BB58" s="301"/>
      <c r="BC58" s="73"/>
      <c r="BD58" s="73"/>
      <c r="BE58" s="73"/>
      <c r="BF58" s="81"/>
      <c r="BG58" s="81"/>
    </row>
    <row r="59" spans="1:59" ht="18.75" customHeight="1" x14ac:dyDescent="0.4">
      <c r="A59" s="290"/>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1"/>
      <c r="BG59" s="81"/>
    </row>
    <row r="60" spans="1:59" ht="18.75" customHeight="1" x14ac:dyDescent="0.4">
      <c r="A60" s="290"/>
      <c r="B60" s="82"/>
      <c r="C60" s="82"/>
      <c r="D60" s="82"/>
      <c r="E60" s="81"/>
      <c r="F60" s="81"/>
      <c r="G60" s="82"/>
      <c r="H60" s="301"/>
      <c r="I60" s="301"/>
      <c r="J60" s="82"/>
      <c r="K60" s="82"/>
      <c r="L60" s="82"/>
      <c r="M60" s="82"/>
      <c r="N60" s="81"/>
      <c r="O60" s="81"/>
      <c r="P60" s="82"/>
      <c r="Q60" s="301"/>
      <c r="R60" s="301"/>
      <c r="S60" s="82"/>
      <c r="T60" s="82"/>
      <c r="U60" s="82"/>
      <c r="V60" s="81"/>
      <c r="W60" s="81"/>
      <c r="X60" s="82"/>
      <c r="Y60" s="301"/>
      <c r="Z60" s="301"/>
      <c r="AA60" s="81"/>
      <c r="AB60" s="81"/>
      <c r="AC60" s="82"/>
      <c r="AD60" s="301"/>
      <c r="AE60" s="301"/>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row>
    <row r="61" spans="1:59" ht="18.75" customHeight="1" x14ac:dyDescent="0.4">
      <c r="A61" s="290"/>
      <c r="B61" s="82"/>
      <c r="C61" s="82"/>
      <c r="D61" s="82"/>
      <c r="E61" s="81"/>
      <c r="F61" s="81"/>
      <c r="G61" s="82"/>
      <c r="H61" s="301"/>
      <c r="I61" s="301"/>
      <c r="J61" s="82"/>
      <c r="K61" s="82"/>
      <c r="L61" s="82"/>
      <c r="M61" s="82"/>
      <c r="N61" s="81"/>
      <c r="O61" s="81"/>
      <c r="P61" s="82"/>
      <c r="Q61" s="301"/>
      <c r="R61" s="301"/>
      <c r="S61" s="82"/>
      <c r="T61" s="82"/>
      <c r="U61" s="82"/>
      <c r="V61" s="81"/>
      <c r="W61" s="81"/>
      <c r="X61" s="82"/>
      <c r="Y61" s="301"/>
      <c r="Z61" s="301"/>
      <c r="AA61" s="81"/>
      <c r="AB61" s="81"/>
      <c r="AC61" s="82"/>
      <c r="AD61" s="301"/>
      <c r="AE61" s="301"/>
      <c r="AH61" s="82"/>
      <c r="AI61" s="82"/>
      <c r="AJ61" s="82"/>
      <c r="AK61" s="82"/>
      <c r="AL61" s="82"/>
      <c r="AM61" s="301"/>
      <c r="AN61" s="301"/>
      <c r="AO61" s="82"/>
      <c r="AP61" s="301"/>
      <c r="AQ61" s="301"/>
      <c r="AR61" s="82"/>
      <c r="AS61" s="301"/>
      <c r="AT61" s="301"/>
      <c r="AU61" s="82"/>
      <c r="AV61" s="301"/>
      <c r="AW61" s="301"/>
      <c r="AX61" s="301"/>
      <c r="AY61" s="82"/>
      <c r="AZ61" s="82"/>
      <c r="BA61" s="301"/>
      <c r="BB61" s="301"/>
      <c r="BC61" s="73"/>
      <c r="BD61" s="73"/>
      <c r="BE61" s="73"/>
    </row>
    <row r="62" spans="1:59" ht="18.75" customHeight="1" x14ac:dyDescent="0.4">
      <c r="A62" s="290"/>
      <c r="B62" s="82"/>
      <c r="C62" s="82"/>
      <c r="D62" s="82"/>
      <c r="E62" s="81"/>
      <c r="F62" s="81"/>
      <c r="G62" s="82"/>
      <c r="H62" s="301"/>
      <c r="I62" s="301"/>
      <c r="J62" s="82"/>
      <c r="K62" s="82"/>
      <c r="L62" s="82"/>
      <c r="M62" s="82"/>
      <c r="N62" s="81"/>
      <c r="O62" s="81"/>
      <c r="P62" s="82"/>
      <c r="Q62" s="301"/>
      <c r="R62" s="301"/>
      <c r="S62" s="82"/>
      <c r="T62" s="82"/>
      <c r="U62" s="82"/>
      <c r="V62" s="81"/>
      <c r="W62" s="81"/>
      <c r="X62" s="82"/>
      <c r="Y62" s="301"/>
      <c r="Z62" s="301"/>
      <c r="AA62" s="81"/>
      <c r="AB62" s="81"/>
      <c r="AC62" s="82"/>
      <c r="AD62" s="301"/>
      <c r="AE62" s="301"/>
      <c r="AH62" s="82"/>
      <c r="AI62" s="82"/>
      <c r="AJ62" s="82"/>
      <c r="AK62" s="82"/>
      <c r="AL62" s="82"/>
      <c r="AM62" s="301"/>
      <c r="AN62" s="301"/>
      <c r="AO62" s="82"/>
      <c r="AP62" s="301"/>
      <c r="AQ62" s="301"/>
      <c r="AR62" s="82"/>
      <c r="AS62" s="301"/>
      <c r="AT62" s="301"/>
      <c r="AU62" s="82"/>
      <c r="AV62" s="301"/>
      <c r="AW62" s="301"/>
      <c r="AX62" s="301"/>
      <c r="AY62" s="82"/>
      <c r="AZ62" s="82"/>
      <c r="BA62" s="301"/>
      <c r="BB62" s="301"/>
      <c r="BC62" s="73"/>
      <c r="BD62" s="73"/>
      <c r="BE62" s="73"/>
    </row>
    <row r="63" spans="1:59" ht="18.75" customHeight="1" x14ac:dyDescent="0.4">
      <c r="W63" s="82"/>
      <c r="X63" s="82"/>
      <c r="Y63" s="82"/>
      <c r="Z63" s="82"/>
      <c r="AA63" s="82"/>
      <c r="AB63" s="82"/>
      <c r="AC63" s="82"/>
      <c r="AD63" s="82"/>
      <c r="AH63" s="82"/>
      <c r="AI63" s="82"/>
      <c r="AJ63" s="82"/>
      <c r="AK63" s="82"/>
      <c r="AL63" s="82"/>
      <c r="AM63" s="301"/>
      <c r="AN63" s="301"/>
      <c r="AO63" s="82"/>
      <c r="AP63" s="301"/>
      <c r="AQ63" s="301"/>
      <c r="AR63" s="82"/>
      <c r="AS63" s="301"/>
      <c r="AT63" s="301"/>
      <c r="AU63" s="82"/>
      <c r="AV63" s="301"/>
      <c r="AW63" s="301"/>
      <c r="AX63" s="301"/>
      <c r="AY63" s="82"/>
      <c r="AZ63" s="82"/>
      <c r="BA63" s="301"/>
      <c r="BB63" s="301"/>
      <c r="BC63" s="73"/>
      <c r="BD63" s="73"/>
      <c r="BE63" s="73"/>
    </row>
    <row r="64" spans="1:59" ht="18.75" customHeight="1" x14ac:dyDescent="0.4">
      <c r="W64" s="82"/>
      <c r="X64" s="82"/>
      <c r="Y64" s="82"/>
      <c r="Z64" s="82"/>
      <c r="AA64" s="82"/>
      <c r="AB64" s="82"/>
      <c r="AC64" s="82"/>
      <c r="AD64" s="82"/>
    </row>
    <row r="65" spans="2:59" ht="18.75" customHeight="1" x14ac:dyDescent="0.4">
      <c r="W65" s="82"/>
      <c r="X65" s="82"/>
      <c r="Y65" s="82"/>
      <c r="Z65" s="82"/>
      <c r="AA65" s="82"/>
      <c r="AB65" s="82"/>
      <c r="AC65" s="82"/>
      <c r="AD65" s="82"/>
      <c r="AH65" s="82"/>
      <c r="AI65" s="82"/>
      <c r="AJ65" s="82"/>
      <c r="AK65" s="82"/>
      <c r="AL65" s="82"/>
      <c r="AM65" s="82"/>
      <c r="AN65" s="82"/>
      <c r="AO65" s="82"/>
      <c r="AP65" s="82"/>
      <c r="AQ65" s="82"/>
      <c r="AR65" s="82"/>
      <c r="AS65" s="82"/>
      <c r="AT65" s="82"/>
      <c r="AU65" s="16"/>
      <c r="AV65" s="16"/>
      <c r="AW65" s="16"/>
      <c r="AX65" s="16"/>
      <c r="AY65" s="16"/>
      <c r="AZ65" s="16"/>
      <c r="BA65" s="16"/>
      <c r="BB65" s="82"/>
      <c r="BC65" s="82"/>
      <c r="BD65" s="82"/>
      <c r="BE65" s="82"/>
      <c r="BF65" s="82"/>
      <c r="BG65" s="82"/>
    </row>
    <row r="66" spans="2:59" ht="18.75" customHeight="1" x14ac:dyDescent="0.4">
      <c r="B66" s="82"/>
      <c r="C66" s="82"/>
      <c r="D66" s="82"/>
      <c r="E66" s="82"/>
      <c r="F66" s="82"/>
      <c r="G66" s="82"/>
      <c r="H66" s="326"/>
      <c r="I66" s="326"/>
      <c r="J66" s="170"/>
      <c r="K66" s="326"/>
      <c r="L66" s="326"/>
      <c r="M66" s="170"/>
      <c r="N66" s="170"/>
      <c r="O66" s="326"/>
      <c r="P66" s="326"/>
      <c r="Q66" s="170"/>
      <c r="R66" s="326"/>
      <c r="S66" s="326"/>
      <c r="T66" s="170"/>
      <c r="U66" s="170"/>
      <c r="V66" s="327"/>
      <c r="W66" s="327"/>
      <c r="X66" s="326"/>
      <c r="Y66" s="326"/>
      <c r="Z66" s="326"/>
      <c r="AA66" s="326"/>
      <c r="AB66" s="170"/>
      <c r="AC66" s="170"/>
      <c r="AD66" s="170"/>
      <c r="AE66" s="170"/>
      <c r="AF66" s="170"/>
      <c r="AG66" s="170"/>
      <c r="AH66" s="81"/>
      <c r="AI66" s="81"/>
      <c r="AK66" s="81"/>
      <c r="AL66" s="81"/>
      <c r="AT66" s="81"/>
      <c r="AU66" s="81"/>
      <c r="AV66" s="81"/>
      <c r="AW66" s="81"/>
      <c r="AX66" s="81"/>
      <c r="AY66" s="81"/>
      <c r="AZ66" s="81"/>
      <c r="BA66" s="81"/>
      <c r="BB66" s="81"/>
      <c r="BC66" s="81"/>
      <c r="BD66" s="82"/>
      <c r="BE66" s="82"/>
      <c r="BF66" s="81"/>
      <c r="BG66" s="81"/>
    </row>
    <row r="67" spans="2:59" ht="18.75" customHeight="1" x14ac:dyDescent="0.4">
      <c r="B67" s="82"/>
      <c r="C67" s="82"/>
      <c r="D67" s="82"/>
      <c r="E67" s="82"/>
      <c r="F67" s="82"/>
      <c r="G67" s="82"/>
      <c r="H67" s="326"/>
      <c r="I67" s="326"/>
      <c r="J67" s="170"/>
      <c r="K67" s="326"/>
      <c r="L67" s="326"/>
      <c r="M67" s="170"/>
      <c r="N67" s="170"/>
      <c r="O67" s="326"/>
      <c r="P67" s="326"/>
      <c r="Q67" s="170"/>
      <c r="R67" s="326"/>
      <c r="S67" s="326"/>
      <c r="T67" s="170"/>
      <c r="U67" s="170"/>
      <c r="V67" s="327"/>
      <c r="W67" s="327"/>
      <c r="X67" s="326"/>
      <c r="Y67" s="326"/>
      <c r="Z67" s="326"/>
      <c r="AA67" s="326"/>
      <c r="AB67" s="170"/>
      <c r="AC67" s="170"/>
      <c r="AD67" s="170"/>
      <c r="AE67" s="170"/>
      <c r="AF67" s="170"/>
      <c r="AG67" s="170"/>
      <c r="AH67" s="181"/>
      <c r="AI67" s="181"/>
      <c r="AJ67" s="181"/>
      <c r="AK67" s="181"/>
      <c r="AL67" s="181"/>
      <c r="AM67" s="181"/>
      <c r="AN67" s="301"/>
      <c r="AO67" s="82"/>
      <c r="AP67" s="82"/>
      <c r="AQ67" s="81"/>
      <c r="AR67" s="73"/>
      <c r="AS67" s="73"/>
      <c r="AT67" s="74"/>
      <c r="AU67" s="74"/>
      <c r="AV67" s="74"/>
      <c r="AW67" s="74"/>
      <c r="AX67" s="74"/>
      <c r="AY67" s="74"/>
      <c r="AZ67" s="74"/>
      <c r="BA67" s="74"/>
      <c r="BB67" s="81"/>
      <c r="BC67" s="81"/>
      <c r="BD67" s="82"/>
      <c r="BE67" s="82"/>
      <c r="BF67" s="81"/>
      <c r="BG67" s="81"/>
    </row>
    <row r="68" spans="2:59" ht="18.75" customHeight="1" x14ac:dyDescent="0.4">
      <c r="B68" s="82"/>
      <c r="C68" s="82"/>
      <c r="D68" s="82"/>
      <c r="E68" s="82"/>
      <c r="F68" s="82"/>
      <c r="G68" s="82"/>
      <c r="H68" s="326"/>
      <c r="I68" s="326"/>
      <c r="J68" s="170"/>
      <c r="K68" s="326"/>
      <c r="L68" s="326"/>
      <c r="M68" s="170"/>
      <c r="N68" s="170"/>
      <c r="O68" s="326"/>
      <c r="P68" s="326"/>
      <c r="Q68" s="170"/>
      <c r="R68" s="326"/>
      <c r="S68" s="326"/>
      <c r="T68" s="170"/>
      <c r="U68" s="170"/>
      <c r="V68" s="327"/>
      <c r="W68" s="327"/>
      <c r="X68" s="326"/>
      <c r="Y68" s="326"/>
      <c r="Z68" s="326"/>
      <c r="AA68" s="326"/>
      <c r="AB68" s="170"/>
      <c r="AC68" s="170"/>
      <c r="AD68" s="170"/>
      <c r="AE68" s="170"/>
      <c r="AF68" s="170"/>
      <c r="AG68" s="170"/>
      <c r="AH68" s="81"/>
      <c r="AI68" s="81"/>
      <c r="AK68" s="81"/>
      <c r="AL68" s="81"/>
      <c r="AT68" s="74"/>
      <c r="AU68" s="74"/>
      <c r="AV68" s="74"/>
      <c r="AW68" s="74"/>
      <c r="AX68" s="74"/>
      <c r="AY68" s="74"/>
      <c r="AZ68" s="74"/>
      <c r="BA68" s="74"/>
      <c r="BB68" s="81"/>
      <c r="BC68" s="81"/>
      <c r="BD68" s="82"/>
      <c r="BE68" s="82"/>
      <c r="BF68" s="81"/>
      <c r="BG68" s="81"/>
    </row>
    <row r="69" spans="2:59" ht="18.75" customHeight="1" x14ac:dyDescent="0.4">
      <c r="B69" s="82"/>
      <c r="C69" s="82"/>
      <c r="D69" s="82"/>
      <c r="E69" s="82"/>
      <c r="F69" s="82"/>
      <c r="G69" s="82"/>
      <c r="H69" s="326"/>
      <c r="I69" s="326"/>
      <c r="J69" s="170"/>
      <c r="K69" s="326"/>
      <c r="L69" s="326"/>
      <c r="M69" s="170"/>
      <c r="N69" s="170"/>
      <c r="O69" s="326"/>
      <c r="P69" s="326"/>
      <c r="Q69" s="170"/>
      <c r="R69" s="326"/>
      <c r="S69" s="326"/>
      <c r="T69" s="170"/>
      <c r="U69" s="170"/>
      <c r="V69" s="327"/>
      <c r="W69" s="327"/>
      <c r="X69" s="326"/>
      <c r="Y69" s="326"/>
      <c r="Z69" s="326"/>
      <c r="AA69" s="326"/>
      <c r="AB69" s="170"/>
      <c r="AC69" s="170"/>
      <c r="AD69" s="170"/>
      <c r="AE69" s="170"/>
      <c r="AF69" s="170"/>
      <c r="AG69" s="170"/>
      <c r="AT69" s="16"/>
      <c r="AU69" s="16"/>
      <c r="AV69" s="16"/>
      <c r="AW69" s="16"/>
      <c r="AX69" s="16"/>
      <c r="AY69" s="16"/>
      <c r="AZ69" s="16"/>
      <c r="BA69" s="16"/>
      <c r="BD69" s="82"/>
      <c r="BE69" s="82"/>
    </row>
    <row r="70" spans="2:59" ht="18.75" customHeight="1" x14ac:dyDescent="0.4">
      <c r="AH70" s="82"/>
      <c r="AI70" s="82"/>
      <c r="AJ70" s="82"/>
      <c r="AK70" s="82"/>
      <c r="AL70" s="82"/>
      <c r="AM70" s="301"/>
      <c r="AN70" s="301"/>
      <c r="AO70" s="82"/>
      <c r="AP70" s="301"/>
      <c r="AQ70" s="301"/>
      <c r="AR70" s="82"/>
      <c r="AS70" s="301"/>
      <c r="AT70" s="301"/>
      <c r="AU70" s="82"/>
      <c r="AV70" s="301"/>
      <c r="AW70" s="301"/>
      <c r="AX70" s="301"/>
      <c r="AY70" s="82"/>
      <c r="AZ70" s="82"/>
      <c r="BA70" s="301"/>
      <c r="BB70" s="301"/>
      <c r="BC70" s="73"/>
      <c r="BD70" s="73"/>
      <c r="BE70" s="73"/>
      <c r="BF70" s="82"/>
      <c r="BG70" s="82"/>
    </row>
    <row r="71" spans="2:59" ht="18.75" customHeight="1" x14ac:dyDescent="0.4">
      <c r="AH71" s="82"/>
      <c r="AI71" s="82"/>
      <c r="AJ71" s="82"/>
      <c r="AK71" s="82"/>
      <c r="AL71" s="82"/>
      <c r="AM71" s="301"/>
      <c r="AN71" s="301"/>
      <c r="AO71" s="82"/>
      <c r="AP71" s="301"/>
      <c r="AQ71" s="301"/>
      <c r="AR71" s="82"/>
      <c r="AS71" s="301"/>
      <c r="AT71" s="301"/>
      <c r="AU71" s="82"/>
      <c r="AV71" s="301"/>
      <c r="AW71" s="301"/>
      <c r="AX71" s="301"/>
      <c r="AY71" s="82"/>
      <c r="AZ71" s="82"/>
      <c r="BA71" s="301"/>
      <c r="BB71" s="301"/>
      <c r="BC71" s="73"/>
      <c r="BD71" s="73"/>
      <c r="BE71" s="73"/>
      <c r="BF71" s="81"/>
      <c r="BG71" s="81"/>
    </row>
    <row r="72" spans="2:59" ht="18.75" customHeight="1" x14ac:dyDescent="0.4">
      <c r="AH72" s="82"/>
      <c r="AI72" s="82"/>
      <c r="AJ72" s="82"/>
      <c r="AK72" s="82"/>
      <c r="AL72" s="82"/>
      <c r="AM72" s="301"/>
      <c r="AN72" s="301"/>
      <c r="AO72" s="82"/>
      <c r="AP72" s="301"/>
      <c r="AQ72" s="301"/>
      <c r="AR72" s="82"/>
      <c r="AS72" s="301"/>
      <c r="AT72" s="301"/>
      <c r="AU72" s="82"/>
      <c r="AV72" s="301"/>
      <c r="AW72" s="301"/>
      <c r="AX72" s="301"/>
      <c r="AY72" s="82"/>
      <c r="AZ72" s="82"/>
      <c r="BA72" s="301"/>
      <c r="BB72" s="301"/>
      <c r="BC72" s="73"/>
      <c r="BD72" s="73"/>
      <c r="BE72" s="73"/>
      <c r="BF72" s="81"/>
      <c r="BG72" s="81"/>
    </row>
    <row r="73" spans="2:59" ht="18.75" customHeight="1" x14ac:dyDescent="0.4">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1"/>
      <c r="BG73" s="81"/>
    </row>
    <row r="74" spans="2:59" ht="18.75" customHeight="1" x14ac:dyDescent="0.4">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row>
    <row r="75" spans="2:59" ht="18.75" customHeight="1" x14ac:dyDescent="0.4">
      <c r="AH75" s="82"/>
      <c r="AI75" s="82"/>
      <c r="AJ75" s="82"/>
      <c r="AK75" s="82"/>
      <c r="AL75" s="82"/>
      <c r="AM75" s="301"/>
      <c r="AN75" s="301"/>
      <c r="AO75" s="82"/>
      <c r="AP75" s="301"/>
      <c r="AQ75" s="301"/>
      <c r="AR75" s="82"/>
      <c r="AS75" s="301"/>
      <c r="AT75" s="301"/>
      <c r="AU75" s="82"/>
      <c r="AV75" s="301"/>
      <c r="AW75" s="301"/>
      <c r="AX75" s="301"/>
      <c r="AY75" s="82"/>
      <c r="AZ75" s="82"/>
      <c r="BA75" s="301"/>
      <c r="BB75" s="301"/>
      <c r="BC75" s="73"/>
      <c r="BD75" s="73"/>
      <c r="BE75" s="73"/>
    </row>
    <row r="76" spans="2:59" ht="18.75" customHeight="1" x14ac:dyDescent="0.4">
      <c r="AH76" s="82"/>
      <c r="AI76" s="82"/>
      <c r="AJ76" s="82"/>
      <c r="AK76" s="82"/>
      <c r="AL76" s="82"/>
      <c r="AM76" s="301"/>
      <c r="AN76" s="301"/>
      <c r="AO76" s="82"/>
      <c r="AP76" s="301"/>
      <c r="AQ76" s="301"/>
      <c r="AR76" s="82"/>
      <c r="AS76" s="301"/>
      <c r="AT76" s="301"/>
      <c r="AU76" s="82"/>
      <c r="AV76" s="301"/>
      <c r="AW76" s="301"/>
      <c r="AX76" s="301"/>
      <c r="AY76" s="82"/>
      <c r="AZ76" s="82"/>
      <c r="BA76" s="301"/>
      <c r="BB76" s="301"/>
      <c r="BC76" s="73"/>
      <c r="BD76" s="73"/>
      <c r="BE76" s="73"/>
    </row>
    <row r="77" spans="2:59" ht="18.75" customHeight="1" x14ac:dyDescent="0.4">
      <c r="AH77" s="82"/>
      <c r="AI77" s="82"/>
      <c r="AJ77" s="82"/>
      <c r="AK77" s="82"/>
      <c r="AL77" s="82"/>
      <c r="AM77" s="301"/>
      <c r="AN77" s="301"/>
      <c r="AO77" s="82"/>
      <c r="AP77" s="301"/>
      <c r="AQ77" s="301"/>
      <c r="AR77" s="82"/>
      <c r="AS77" s="301"/>
      <c r="AT77" s="301"/>
      <c r="AU77" s="82"/>
      <c r="AV77" s="301"/>
      <c r="AW77" s="301"/>
      <c r="AX77" s="301"/>
      <c r="AY77" s="82"/>
      <c r="AZ77" s="82"/>
      <c r="BA77" s="301"/>
      <c r="BB77" s="301"/>
      <c r="BC77" s="73"/>
      <c r="BD77" s="73"/>
      <c r="BE77" s="73"/>
    </row>
    <row r="78" spans="2:59" ht="18.75" customHeight="1" x14ac:dyDescent="0.4"/>
    <row r="79" spans="2:59" ht="18.75" customHeight="1" x14ac:dyDescent="0.4">
      <c r="AH79" s="82"/>
      <c r="AI79" s="82"/>
      <c r="AJ79" s="82"/>
      <c r="AK79" s="82"/>
      <c r="AL79" s="82"/>
      <c r="AM79" s="82"/>
      <c r="AN79" s="82"/>
      <c r="AO79" s="82"/>
      <c r="AP79" s="82"/>
      <c r="AQ79" s="82"/>
      <c r="AR79" s="82"/>
      <c r="AS79" s="82"/>
      <c r="AT79" s="82"/>
      <c r="AU79" s="16"/>
      <c r="AV79" s="16"/>
      <c r="AW79" s="16"/>
      <c r="AX79" s="16"/>
      <c r="AY79" s="16"/>
      <c r="AZ79" s="16"/>
      <c r="BA79" s="16"/>
      <c r="BB79" s="82"/>
      <c r="BC79" s="82"/>
      <c r="BD79" s="82"/>
      <c r="BE79" s="82"/>
      <c r="BF79" s="82"/>
      <c r="BG79" s="82"/>
    </row>
    <row r="80" spans="2:59" ht="18.75" customHeight="1" x14ac:dyDescent="0.4">
      <c r="AH80" s="81"/>
      <c r="AI80" s="81"/>
      <c r="AK80" s="81"/>
      <c r="AL80" s="81"/>
      <c r="AT80" s="81"/>
      <c r="AU80" s="81"/>
      <c r="AV80" s="81"/>
      <c r="AW80" s="81"/>
      <c r="AX80" s="81"/>
      <c r="AY80" s="81"/>
      <c r="AZ80" s="81"/>
      <c r="BA80" s="81"/>
      <c r="BB80" s="81"/>
      <c r="BC80" s="81"/>
      <c r="BD80" s="82"/>
      <c r="BE80" s="82"/>
      <c r="BF80" s="81"/>
      <c r="BG80" s="81"/>
    </row>
    <row r="81" spans="34:59" ht="18.75" customHeight="1" x14ac:dyDescent="0.4">
      <c r="AH81" s="181"/>
      <c r="AI81" s="181"/>
      <c r="AJ81" s="181"/>
      <c r="AK81" s="181"/>
      <c r="AL81" s="181"/>
      <c r="AM81" s="181"/>
      <c r="AN81" s="301"/>
      <c r="AO81" s="82"/>
      <c r="AP81" s="82"/>
      <c r="AQ81" s="81"/>
      <c r="AR81" s="73"/>
      <c r="AS81" s="73"/>
      <c r="AT81" s="74"/>
      <c r="AU81" s="74"/>
      <c r="AV81" s="74"/>
      <c r="AW81" s="74"/>
      <c r="AX81" s="74"/>
      <c r="AY81" s="74"/>
      <c r="AZ81" s="74"/>
      <c r="BA81" s="74"/>
      <c r="BB81" s="81"/>
      <c r="BC81" s="81"/>
      <c r="BD81" s="82"/>
      <c r="BE81" s="82"/>
      <c r="BF81" s="81"/>
      <c r="BG81" s="81"/>
    </row>
    <row r="82" spans="34:59" ht="18.75" customHeight="1" x14ac:dyDescent="0.4">
      <c r="AH82" s="81"/>
      <c r="AI82" s="81"/>
      <c r="AK82" s="81"/>
      <c r="AL82" s="81"/>
      <c r="AT82" s="74"/>
      <c r="AU82" s="74"/>
      <c r="AV82" s="74"/>
      <c r="AW82" s="74"/>
      <c r="AX82" s="74"/>
      <c r="AY82" s="74"/>
      <c r="AZ82" s="74"/>
      <c r="BA82" s="74"/>
      <c r="BB82" s="81"/>
      <c r="BC82" s="81"/>
      <c r="BD82" s="82"/>
      <c r="BE82" s="82"/>
      <c r="BF82" s="81"/>
      <c r="BG82" s="81"/>
    </row>
    <row r="83" spans="34:59" ht="18.75" customHeight="1" x14ac:dyDescent="0.4">
      <c r="AT83" s="16"/>
      <c r="AU83" s="16"/>
      <c r="AV83" s="16"/>
      <c r="AW83" s="16"/>
      <c r="AX83" s="16"/>
      <c r="AY83" s="16"/>
      <c r="AZ83" s="16"/>
      <c r="BA83" s="16"/>
      <c r="BD83" s="82"/>
      <c r="BE83" s="82"/>
    </row>
    <row r="84" spans="34:59" ht="18.75" customHeight="1" x14ac:dyDescent="0.4"/>
    <row r="85" spans="34:59" ht="18.75" customHeight="1" x14ac:dyDescent="0.4"/>
    <row r="86" spans="34:59" ht="18.75" customHeight="1" x14ac:dyDescent="0.4"/>
    <row r="87" spans="34:59" ht="18.75" customHeight="1" x14ac:dyDescent="0.4"/>
    <row r="88" spans="34:59" ht="18.75" customHeight="1" x14ac:dyDescent="0.4"/>
    <row r="89" spans="34:59" ht="18.75" customHeight="1" x14ac:dyDescent="0.4"/>
    <row r="90" spans="34:59" ht="18.75" customHeight="1" x14ac:dyDescent="0.4"/>
    <row r="91" spans="34:59" ht="18.75" customHeight="1" x14ac:dyDescent="0.4"/>
    <row r="92" spans="34:59" ht="18.75" customHeight="1" x14ac:dyDescent="0.4"/>
    <row r="93" spans="34:59" ht="18.75" customHeight="1" x14ac:dyDescent="0.4"/>
    <row r="94" spans="34:59" ht="18.75" customHeight="1" x14ac:dyDescent="0.4"/>
    <row r="95" spans="34:59" ht="18.75" customHeight="1" x14ac:dyDescent="0.4"/>
    <row r="96" spans="34:59"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sheetData>
  <sheetProtection selectLockedCells="1"/>
  <mergeCells count="360">
    <mergeCell ref="AT36:AT37"/>
    <mergeCell ref="AN39:AQ39"/>
    <mergeCell ref="AR39:AT39"/>
    <mergeCell ref="AQ32:AR33"/>
    <mergeCell ref="AY32:AY33"/>
    <mergeCell ref="AZ32:BB33"/>
    <mergeCell ref="BC30:BD31"/>
    <mergeCell ref="AF43:AF44"/>
    <mergeCell ref="AH43:AI44"/>
    <mergeCell ref="AJ43:AJ44"/>
    <mergeCell ref="AK43:AL44"/>
    <mergeCell ref="AM43:AM44"/>
    <mergeCell ref="AN43:AN44"/>
    <mergeCell ref="AU39:BA39"/>
    <mergeCell ref="BB39:BF39"/>
    <mergeCell ref="AU40:BA44"/>
    <mergeCell ref="BB40:BF44"/>
    <mergeCell ref="BE30:BE31"/>
    <mergeCell ref="AR41:AS43"/>
    <mergeCell ref="AT41:AT43"/>
    <mergeCell ref="AJ42:AK42"/>
    <mergeCell ref="AR30:AS31"/>
    <mergeCell ref="AT30:AT31"/>
    <mergeCell ref="M43:O44"/>
    <mergeCell ref="P43:P44"/>
    <mergeCell ref="Q43:R44"/>
    <mergeCell ref="S43:S44"/>
    <mergeCell ref="T43:U44"/>
    <mergeCell ref="V43:V44"/>
    <mergeCell ref="A43:B44"/>
    <mergeCell ref="C43:C44"/>
    <mergeCell ref="D43:E44"/>
    <mergeCell ref="F43:F44"/>
    <mergeCell ref="G43:I44"/>
    <mergeCell ref="J43:L44"/>
    <mergeCell ref="W43:Y44"/>
    <mergeCell ref="Z43:AB44"/>
    <mergeCell ref="AC43:AE44"/>
    <mergeCell ref="AO43:AP44"/>
    <mergeCell ref="AQ43:AQ44"/>
    <mergeCell ref="AH40:AI41"/>
    <mergeCell ref="AJ40:AJ41"/>
    <mergeCell ref="AK40:AL41"/>
    <mergeCell ref="AM40:AM41"/>
    <mergeCell ref="AN40:AO41"/>
    <mergeCell ref="AP40:AQ41"/>
    <mergeCell ref="Q39:AF40"/>
    <mergeCell ref="AH39:AM39"/>
    <mergeCell ref="W41:Y42"/>
    <mergeCell ref="Z41:AB42"/>
    <mergeCell ref="AC41:AE42"/>
    <mergeCell ref="Q41:R42"/>
    <mergeCell ref="S41:S42"/>
    <mergeCell ref="T41:U42"/>
    <mergeCell ref="V41:V42"/>
    <mergeCell ref="A41:B42"/>
    <mergeCell ref="C41:C42"/>
    <mergeCell ref="D41:E42"/>
    <mergeCell ref="F41:F42"/>
    <mergeCell ref="G41:I42"/>
    <mergeCell ref="J41:L42"/>
    <mergeCell ref="AF41:AF42"/>
    <mergeCell ref="A39:P40"/>
    <mergeCell ref="M41:O42"/>
    <mergeCell ref="P41:P42"/>
    <mergeCell ref="A33:B36"/>
    <mergeCell ref="C33:D34"/>
    <mergeCell ref="E33:F34"/>
    <mergeCell ref="G33:G34"/>
    <mergeCell ref="H33:I34"/>
    <mergeCell ref="K31:L32"/>
    <mergeCell ref="M31:M32"/>
    <mergeCell ref="N31:O32"/>
    <mergeCell ref="J35:J36"/>
    <mergeCell ref="K35:L36"/>
    <mergeCell ref="M35:M36"/>
    <mergeCell ref="N35:O36"/>
    <mergeCell ref="J33:J34"/>
    <mergeCell ref="K33:L34"/>
    <mergeCell ref="M33:M34"/>
    <mergeCell ref="N33:O34"/>
    <mergeCell ref="T35:T36"/>
    <mergeCell ref="U35:AF36"/>
    <mergeCell ref="AH36:AM37"/>
    <mergeCell ref="AO36:AO37"/>
    <mergeCell ref="AP36:AP37"/>
    <mergeCell ref="AS36:AS37"/>
    <mergeCell ref="U33:AF34"/>
    <mergeCell ref="C35:D36"/>
    <mergeCell ref="E35:F36"/>
    <mergeCell ref="G35:G36"/>
    <mergeCell ref="H35:I36"/>
    <mergeCell ref="T33:T34"/>
    <mergeCell ref="AH32:AK33"/>
    <mergeCell ref="AP32:AP33"/>
    <mergeCell ref="P35:S36"/>
    <mergeCell ref="P33:S34"/>
    <mergeCell ref="P31:S32"/>
    <mergeCell ref="BA28:BB29"/>
    <mergeCell ref="BC28:BD29"/>
    <mergeCell ref="BE28:BE29"/>
    <mergeCell ref="C29:D30"/>
    <mergeCell ref="E29:F30"/>
    <mergeCell ref="AZ28:AZ29"/>
    <mergeCell ref="A28:D28"/>
    <mergeCell ref="E28:O28"/>
    <mergeCell ref="P28:T28"/>
    <mergeCell ref="AU30:AV31"/>
    <mergeCell ref="AZ30:AZ31"/>
    <mergeCell ref="BA30:BB31"/>
    <mergeCell ref="A29:B32"/>
    <mergeCell ref="G29:G30"/>
    <mergeCell ref="H29:I30"/>
    <mergeCell ref="J29:J30"/>
    <mergeCell ref="K29:L30"/>
    <mergeCell ref="AX30:AY31"/>
    <mergeCell ref="C31:D32"/>
    <mergeCell ref="E31:F32"/>
    <mergeCell ref="G31:G32"/>
    <mergeCell ref="H31:I32"/>
    <mergeCell ref="J31:J32"/>
    <mergeCell ref="AL30:AM31"/>
    <mergeCell ref="BA26:BB27"/>
    <mergeCell ref="BC26:BD27"/>
    <mergeCell ref="BE26:BE27"/>
    <mergeCell ref="AR26:AS27"/>
    <mergeCell ref="AT26:AT27"/>
    <mergeCell ref="AU26:AV27"/>
    <mergeCell ref="AZ26:AZ27"/>
    <mergeCell ref="AX28:AY29"/>
    <mergeCell ref="U23:V24"/>
    <mergeCell ref="AX26:AY27"/>
    <mergeCell ref="AR28:AS29"/>
    <mergeCell ref="AT28:AT29"/>
    <mergeCell ref="AU28:AV29"/>
    <mergeCell ref="AH24:AK25"/>
    <mergeCell ref="AL24:AV25"/>
    <mergeCell ref="AW24:BF25"/>
    <mergeCell ref="Z23:AA24"/>
    <mergeCell ref="AB23:AB24"/>
    <mergeCell ref="AC23:AD24"/>
    <mergeCell ref="AE23:AF24"/>
    <mergeCell ref="U28:AF28"/>
    <mergeCell ref="AH28:AK29"/>
    <mergeCell ref="AL28:AM29"/>
    <mergeCell ref="AN28:AN29"/>
    <mergeCell ref="AO26:AP27"/>
    <mergeCell ref="AQ26:AQ27"/>
    <mergeCell ref="AO28:AP29"/>
    <mergeCell ref="AQ28:AQ29"/>
    <mergeCell ref="A25:M26"/>
    <mergeCell ref="R25:R26"/>
    <mergeCell ref="S25:T26"/>
    <mergeCell ref="AA25:AB26"/>
    <mergeCell ref="AH26:AK27"/>
    <mergeCell ref="AL26:AM27"/>
    <mergeCell ref="AN26:AN27"/>
    <mergeCell ref="P29:S30"/>
    <mergeCell ref="T29:T30"/>
    <mergeCell ref="U29:AF30"/>
    <mergeCell ref="AH30:AK31"/>
    <mergeCell ref="T31:T32"/>
    <mergeCell ref="U31:AF32"/>
    <mergeCell ref="AN30:AN31"/>
    <mergeCell ref="AO30:AP31"/>
    <mergeCell ref="AQ30:AQ31"/>
    <mergeCell ref="M29:M30"/>
    <mergeCell ref="N29:O30"/>
    <mergeCell ref="W23:W24"/>
    <mergeCell ref="X23:Y24"/>
    <mergeCell ref="M23:N24"/>
    <mergeCell ref="O23:O24"/>
    <mergeCell ref="P23:Q24"/>
    <mergeCell ref="R23:R24"/>
    <mergeCell ref="S23:T24"/>
    <mergeCell ref="O21:O22"/>
    <mergeCell ref="U19:V20"/>
    <mergeCell ref="P21:Q22"/>
    <mergeCell ref="R21:R22"/>
    <mergeCell ref="S21:T22"/>
    <mergeCell ref="W19:W20"/>
    <mergeCell ref="X19:Y20"/>
    <mergeCell ref="M19:N20"/>
    <mergeCell ref="U21:V22"/>
    <mergeCell ref="W21:W22"/>
    <mergeCell ref="X21:Y22"/>
    <mergeCell ref="AN15:AN16"/>
    <mergeCell ref="AL15:AL16"/>
    <mergeCell ref="AO15:AO16"/>
    <mergeCell ref="AK15:AK16"/>
    <mergeCell ref="AH20:AJ21"/>
    <mergeCell ref="AK20:AK21"/>
    <mergeCell ref="AL20:AL21"/>
    <mergeCell ref="AH15:AJ16"/>
    <mergeCell ref="AH17:AJ18"/>
    <mergeCell ref="AL17:AL18"/>
    <mergeCell ref="AE21:AF22"/>
    <mergeCell ref="Z19:AA20"/>
    <mergeCell ref="AB19:AB20"/>
    <mergeCell ref="AC19:AD20"/>
    <mergeCell ref="AE19:AF20"/>
    <mergeCell ref="AP15:AR16"/>
    <mergeCell ref="AT15:AT16"/>
    <mergeCell ref="AY15:BA16"/>
    <mergeCell ref="Z21:AA22"/>
    <mergeCell ref="AB21:AB22"/>
    <mergeCell ref="AC21:AD22"/>
    <mergeCell ref="AQ17:AS18"/>
    <mergeCell ref="AT17:AT18"/>
    <mergeCell ref="AU17:AV18"/>
    <mergeCell ref="A21:B24"/>
    <mergeCell ref="C21:D22"/>
    <mergeCell ref="E21:F22"/>
    <mergeCell ref="G21:G22"/>
    <mergeCell ref="H21:I22"/>
    <mergeCell ref="J21:J22"/>
    <mergeCell ref="K21:L22"/>
    <mergeCell ref="M21:N22"/>
    <mergeCell ref="C23:D24"/>
    <mergeCell ref="E23:F24"/>
    <mergeCell ref="G23:G24"/>
    <mergeCell ref="H23:I24"/>
    <mergeCell ref="J23:J24"/>
    <mergeCell ref="K23:L24"/>
    <mergeCell ref="C17:D18"/>
    <mergeCell ref="E17:F18"/>
    <mergeCell ref="G17:G18"/>
    <mergeCell ref="H17:I18"/>
    <mergeCell ref="J17:J18"/>
    <mergeCell ref="AE17:AF18"/>
    <mergeCell ref="O19:O20"/>
    <mergeCell ref="P19:Q20"/>
    <mergeCell ref="R19:R20"/>
    <mergeCell ref="S19:T20"/>
    <mergeCell ref="X17:Y18"/>
    <mergeCell ref="R17:R18"/>
    <mergeCell ref="S17:T18"/>
    <mergeCell ref="AE5:AE6"/>
    <mergeCell ref="AH5:AH6"/>
    <mergeCell ref="AI5:AK6"/>
    <mergeCell ref="AL5:AL6"/>
    <mergeCell ref="A16:D16"/>
    <mergeCell ref="E16:J16"/>
    <mergeCell ref="K16:Y16"/>
    <mergeCell ref="Z16:AF16"/>
    <mergeCell ref="C19:D20"/>
    <mergeCell ref="E19:F20"/>
    <mergeCell ref="G19:G20"/>
    <mergeCell ref="H19:I20"/>
    <mergeCell ref="J19:J20"/>
    <mergeCell ref="K19:L20"/>
    <mergeCell ref="U17:V18"/>
    <mergeCell ref="W17:W18"/>
    <mergeCell ref="Z17:AA18"/>
    <mergeCell ref="AB17:AB18"/>
    <mergeCell ref="AC17:AD18"/>
    <mergeCell ref="K17:L18"/>
    <mergeCell ref="M17:N18"/>
    <mergeCell ref="O17:O18"/>
    <mergeCell ref="P17:Q18"/>
    <mergeCell ref="A17:B20"/>
    <mergeCell ref="A9:H10"/>
    <mergeCell ref="BD9:BD10"/>
    <mergeCell ref="Q7:X10"/>
    <mergeCell ref="Z9:Z10"/>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K7:K8"/>
    <mergeCell ref="AA9:AB10"/>
    <mergeCell ref="AC9:AC10"/>
    <mergeCell ref="BC7:BC8"/>
    <mergeCell ref="BD7:BD8"/>
    <mergeCell ref="Z7:Z8"/>
    <mergeCell ref="AA7:AB8"/>
    <mergeCell ref="AC7:AC8"/>
    <mergeCell ref="AD7:AE8"/>
    <mergeCell ref="AD9:AE10"/>
    <mergeCell ref="A11:H12"/>
    <mergeCell ref="J9:J10"/>
    <mergeCell ref="K9:K10"/>
    <mergeCell ref="N9:N10"/>
    <mergeCell ref="O9:O10"/>
    <mergeCell ref="BC9:BC10"/>
    <mergeCell ref="N7:N8"/>
    <mergeCell ref="O7:O8"/>
    <mergeCell ref="AL7:AL8"/>
    <mergeCell ref="AM7:AN8"/>
    <mergeCell ref="AO7:BB8"/>
    <mergeCell ref="AH7:AH8"/>
    <mergeCell ref="AI7:AK8"/>
    <mergeCell ref="M11:M12"/>
    <mergeCell ref="N11:N12"/>
    <mergeCell ref="S11:V12"/>
    <mergeCell ref="AA11:AA12"/>
    <mergeCell ref="AH9:AH10"/>
    <mergeCell ref="AI9:AK10"/>
    <mergeCell ref="AL9:AL10"/>
    <mergeCell ref="AM9:AN10"/>
    <mergeCell ref="AO9:BB10"/>
    <mergeCell ref="A7:H8"/>
    <mergeCell ref="J7:J8"/>
    <mergeCell ref="AM5:AN6"/>
    <mergeCell ref="AO5:BB6"/>
    <mergeCell ref="BE7:BE8"/>
    <mergeCell ref="BF7:BF8"/>
    <mergeCell ref="AN20:AN21"/>
    <mergeCell ref="AO20:AO21"/>
    <mergeCell ref="BE15:BE16"/>
    <mergeCell ref="BF15:BF16"/>
    <mergeCell ref="AS20:AS21"/>
    <mergeCell ref="AT20:AT21"/>
    <mergeCell ref="AV20:AV21"/>
    <mergeCell ref="AW20:AW21"/>
    <mergeCell ref="AM17:AM18"/>
    <mergeCell ref="AN17:AP18"/>
    <mergeCell ref="BE9:BE10"/>
    <mergeCell ref="BF9:BF10"/>
    <mergeCell ref="BW8:BW9"/>
    <mergeCell ref="AZ17:AZ18"/>
    <mergeCell ref="BA17:BA18"/>
    <mergeCell ref="BD17:BD18"/>
    <mergeCell ref="BE17:BE18"/>
    <mergeCell ref="AW15:AX16"/>
    <mergeCell ref="BZ8:BZ9"/>
    <mergeCell ref="BM8:BM9"/>
    <mergeCell ref="BN8:BN9"/>
    <mergeCell ref="BB15:BB16"/>
    <mergeCell ref="BC15:BC16"/>
    <mergeCell ref="BR8:BS9"/>
    <mergeCell ref="BU8:BV9"/>
    <mergeCell ref="BX8:BY9"/>
    <mergeCell ref="BC20:BC21"/>
    <mergeCell ref="BE20:BE21"/>
    <mergeCell ref="BF20:BF21"/>
    <mergeCell ref="AP20:AR21"/>
    <mergeCell ref="AW17:AW18"/>
    <mergeCell ref="AX17:AY18"/>
    <mergeCell ref="BL8:BL9"/>
    <mergeCell ref="BO8:BQ9"/>
    <mergeCell ref="BT8:BT9"/>
    <mergeCell ref="AX20:BA21"/>
    <mergeCell ref="BB20:BB21"/>
  </mergeCells>
  <phoneticPr fontId="4"/>
  <conditionalFormatting sqref="J5:J10 AK22 AN22 AT22 AW22">
    <cfRule type="expression" dxfId="34" priority="45" stopIfTrue="1">
      <formula>$H$38=TRUE</formula>
    </cfRule>
  </conditionalFormatting>
  <conditionalFormatting sqref="N5:N10">
    <cfRule type="expression" dxfId="33" priority="44" stopIfTrue="1">
      <formula>$H$38=TRUE</formula>
    </cfRule>
  </conditionalFormatting>
  <conditionalFormatting sqref="M11:M12">
    <cfRule type="expression" dxfId="32" priority="43" stopIfTrue="1">
      <formula>$H$38=TRUE</formula>
    </cfRule>
  </conditionalFormatting>
  <conditionalFormatting sqref="R11:R12">
    <cfRule type="expression" dxfId="31" priority="42" stopIfTrue="1">
      <formula>$H$38=TRUE</formula>
    </cfRule>
  </conditionalFormatting>
  <conditionalFormatting sqref="Z11:Z12">
    <cfRule type="expression" dxfId="30" priority="41" stopIfTrue="1">
      <formula>$H$38=TRUE</formula>
    </cfRule>
  </conditionalFormatting>
  <conditionalFormatting sqref="Z7:Z10">
    <cfRule type="expression" dxfId="29" priority="40" stopIfTrue="1">
      <formula>$H$38=TRUE</formula>
    </cfRule>
  </conditionalFormatting>
  <conditionalFormatting sqref="AC7:AC10">
    <cfRule type="expression" dxfId="28" priority="39" stopIfTrue="1">
      <formula>$H$38=TRUE</formula>
    </cfRule>
  </conditionalFormatting>
  <conditionalFormatting sqref="Z5:Z6">
    <cfRule type="expression" dxfId="27" priority="38" stopIfTrue="1">
      <formula>$H$38=TRUE</formula>
    </cfRule>
  </conditionalFormatting>
  <conditionalFormatting sqref="AD5:AD6">
    <cfRule type="expression" dxfId="26" priority="37" stopIfTrue="1">
      <formula>$H$38=TRUE</formula>
    </cfRule>
  </conditionalFormatting>
  <conditionalFormatting sqref="R25:R26">
    <cfRule type="expression" dxfId="25" priority="36" stopIfTrue="1">
      <formula>$H$38=TRUE</formula>
    </cfRule>
  </conditionalFormatting>
  <conditionalFormatting sqref="Z25:Z26">
    <cfRule type="expression" dxfId="24" priority="35" stopIfTrue="1">
      <formula>$H$38=TRUE</formula>
    </cfRule>
  </conditionalFormatting>
  <conditionalFormatting sqref="AH5:AH10">
    <cfRule type="expression" dxfId="23" priority="34" stopIfTrue="1">
      <formula>$H$38=TRUE</formula>
    </cfRule>
  </conditionalFormatting>
  <conditionalFormatting sqref="AL5:AL10">
    <cfRule type="expression" dxfId="22" priority="33" stopIfTrue="1">
      <formula>$H$38=TRUE</formula>
    </cfRule>
  </conditionalFormatting>
  <conditionalFormatting sqref="BE5:BE10">
    <cfRule type="expression" dxfId="21" priority="32" stopIfTrue="1">
      <formula>$H$38=TRUE</formula>
    </cfRule>
  </conditionalFormatting>
  <conditionalFormatting sqref="BC5:BC10">
    <cfRule type="expression" dxfId="20" priority="31" stopIfTrue="1">
      <formula>$H$38=TRUE</formula>
    </cfRule>
  </conditionalFormatting>
  <conditionalFormatting sqref="AP32:AP33">
    <cfRule type="expression" dxfId="19" priority="24" stopIfTrue="1">
      <formula>$H$38=TRUE</formula>
    </cfRule>
  </conditionalFormatting>
  <conditionalFormatting sqref="AY32:AY33">
    <cfRule type="expression" dxfId="18" priority="23" stopIfTrue="1">
      <formula>$H$38=TRUE</formula>
    </cfRule>
  </conditionalFormatting>
  <conditionalFormatting sqref="AS36:AS37">
    <cfRule type="expression" dxfId="17" priority="21" stopIfTrue="1">
      <formula>$H$38=TRUE</formula>
    </cfRule>
  </conditionalFormatting>
  <conditionalFormatting sqref="AO36:AO37">
    <cfRule type="expression" dxfId="16" priority="22" stopIfTrue="1">
      <formula>$H$38=TRUE</formula>
    </cfRule>
  </conditionalFormatting>
  <conditionalFormatting sqref="AS15:AS16">
    <cfRule type="expression" dxfId="15" priority="16" stopIfTrue="1">
      <formula>$H$38=TRUE</formula>
    </cfRule>
  </conditionalFormatting>
  <conditionalFormatting sqref="AV15:AV16">
    <cfRule type="expression" dxfId="14" priority="15" stopIfTrue="1">
      <formula>$H$38=TRUE</formula>
    </cfRule>
  </conditionalFormatting>
  <conditionalFormatting sqref="BM8:BM9">
    <cfRule type="expression" dxfId="13" priority="13" stopIfTrue="1">
      <formula>$H$38=TRUE</formula>
    </cfRule>
  </conditionalFormatting>
  <conditionalFormatting sqref="BK8:BK9">
    <cfRule type="expression" dxfId="12" priority="14" stopIfTrue="1">
      <formula>$H$38=TRUE</formula>
    </cfRule>
  </conditionalFormatting>
  <conditionalFormatting sqref="AS20:AS21">
    <cfRule type="expression" dxfId="11" priority="8" stopIfTrue="1">
      <formula>$H$38=TRUE</formula>
    </cfRule>
  </conditionalFormatting>
  <conditionalFormatting sqref="AV20:AV21">
    <cfRule type="expression" dxfId="10" priority="7" stopIfTrue="1">
      <formula>$H$38=TRUE</formula>
    </cfRule>
  </conditionalFormatting>
  <conditionalFormatting sqref="AK15:AK16">
    <cfRule type="expression" dxfId="9" priority="12" stopIfTrue="1">
      <formula>$H$38=TRUE</formula>
    </cfRule>
  </conditionalFormatting>
  <conditionalFormatting sqref="AN15:AN16">
    <cfRule type="expression" dxfId="8" priority="11" stopIfTrue="1">
      <formula>$H$38=TRUE</formula>
    </cfRule>
  </conditionalFormatting>
  <conditionalFormatting sqref="BB15:BB16">
    <cfRule type="expression" dxfId="7" priority="10" stopIfTrue="1">
      <formula>$H$38=TRUE</formula>
    </cfRule>
  </conditionalFormatting>
  <conditionalFormatting sqref="BE15:BE16">
    <cfRule type="expression" dxfId="6" priority="9" stopIfTrue="1">
      <formula>$H$38=TRUE</formula>
    </cfRule>
  </conditionalFormatting>
  <conditionalFormatting sqref="BB20:BB21">
    <cfRule type="expression" dxfId="5" priority="6" stopIfTrue="1">
      <formula>$H$38=TRUE</formula>
    </cfRule>
  </conditionalFormatting>
  <conditionalFormatting sqref="BE20:BE21">
    <cfRule type="expression" dxfId="4" priority="5" stopIfTrue="1">
      <formula>$H$38=TRUE</formula>
    </cfRule>
  </conditionalFormatting>
  <conditionalFormatting sqref="BD17:BD18">
    <cfRule type="expression" dxfId="3" priority="3" stopIfTrue="1">
      <formula>$H$38=TRUE</formula>
    </cfRule>
  </conditionalFormatting>
  <conditionalFormatting sqref="AK17:AK18">
    <cfRule type="expression" dxfId="2" priority="4" stopIfTrue="1">
      <formula>$H$38=TRUE</formula>
    </cfRule>
  </conditionalFormatting>
  <conditionalFormatting sqref="AK20:AK21">
    <cfRule type="expression" dxfId="1" priority="2" stopIfTrue="1">
      <formula>$H$38=TRUE</formula>
    </cfRule>
  </conditionalFormatting>
  <conditionalFormatting sqref="AN20:AN21">
    <cfRule type="expression" dxfId="0" priority="1" stopIfTrue="1">
      <formula>$H$38=TRUE</formula>
    </cfRule>
  </conditionalFormatting>
  <printOptions horizontalCentered="1" verticalCentered="1" gridLinesSet="0"/>
  <pageMargins left="0.70866141732283472" right="0.19685039370078741" top="0.39370078740157483" bottom="0.39370078740157483" header="0.39370078740157483" footer="0"/>
  <pageSetup paperSize="9" scale="49" orientation="landscape" blackAndWhite="1" r:id="rId1"/>
  <headerFooter scaleWithDoc="0">
    <oddFooter>&amp;C13/24&amp;R&amp;F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9</xdr:col>
                    <xdr:colOff>66675</xdr:colOff>
                    <xdr:row>4</xdr:row>
                    <xdr:rowOff>0</xdr:rowOff>
                  </from>
                  <to>
                    <xdr:col>10</xdr:col>
                    <xdr:colOff>123825</xdr:colOff>
                    <xdr:row>6</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13</xdr:col>
                    <xdr:colOff>66675</xdr:colOff>
                    <xdr:row>4</xdr:row>
                    <xdr:rowOff>0</xdr:rowOff>
                  </from>
                  <to>
                    <xdr:col>14</xdr:col>
                    <xdr:colOff>123825</xdr:colOff>
                    <xdr:row>6</xdr:row>
                    <xdr:rowOff>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9</xdr:col>
                    <xdr:colOff>66675</xdr:colOff>
                    <xdr:row>6</xdr:row>
                    <xdr:rowOff>0</xdr:rowOff>
                  </from>
                  <to>
                    <xdr:col>10</xdr:col>
                    <xdr:colOff>123825</xdr:colOff>
                    <xdr:row>8</xdr:row>
                    <xdr:rowOff>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13</xdr:col>
                    <xdr:colOff>66675</xdr:colOff>
                    <xdr:row>6</xdr:row>
                    <xdr:rowOff>0</xdr:rowOff>
                  </from>
                  <to>
                    <xdr:col>14</xdr:col>
                    <xdr:colOff>123825</xdr:colOff>
                    <xdr:row>8</xdr:row>
                    <xdr:rowOff>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9</xdr:col>
                    <xdr:colOff>66675</xdr:colOff>
                    <xdr:row>8</xdr:row>
                    <xdr:rowOff>0</xdr:rowOff>
                  </from>
                  <to>
                    <xdr:col>10</xdr:col>
                    <xdr:colOff>123825</xdr:colOff>
                    <xdr:row>10</xdr:row>
                    <xdr:rowOff>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13</xdr:col>
                    <xdr:colOff>66675</xdr:colOff>
                    <xdr:row>8</xdr:row>
                    <xdr:rowOff>0</xdr:rowOff>
                  </from>
                  <to>
                    <xdr:col>14</xdr:col>
                    <xdr:colOff>123825</xdr:colOff>
                    <xdr:row>10</xdr:row>
                    <xdr:rowOff>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12</xdr:col>
                    <xdr:colOff>66675</xdr:colOff>
                    <xdr:row>10</xdr:row>
                    <xdr:rowOff>0</xdr:rowOff>
                  </from>
                  <to>
                    <xdr:col>13</xdr:col>
                    <xdr:colOff>123825</xdr:colOff>
                    <xdr:row>12</xdr:row>
                    <xdr:rowOff>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17</xdr:col>
                    <xdr:colOff>66675</xdr:colOff>
                    <xdr:row>10</xdr:row>
                    <xdr:rowOff>0</xdr:rowOff>
                  </from>
                  <to>
                    <xdr:col>18</xdr:col>
                    <xdr:colOff>123825</xdr:colOff>
                    <xdr:row>12</xdr:row>
                    <xdr:rowOff>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25</xdr:col>
                    <xdr:colOff>66675</xdr:colOff>
                    <xdr:row>10</xdr:row>
                    <xdr:rowOff>0</xdr:rowOff>
                  </from>
                  <to>
                    <xdr:col>26</xdr:col>
                    <xdr:colOff>123825</xdr:colOff>
                    <xdr:row>12</xdr:row>
                    <xdr:rowOff>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3588"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3589"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3590"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3591"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3596" r:id="rId37" name="Check Box 4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3597" r:id="rId38" name="Check Box 4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3600" r:id="rId39" name="Check Box 48">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3601" r:id="rId40" name="Check Box 49">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3602" r:id="rId41" name="Check Box 50">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3603" r:id="rId42" name="Check Box 51">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3604" r:id="rId43" name="Check Box 52">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3605" r:id="rId44" name="Check Box 53">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3606" r:id="rId45" name="Check Box 54">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3607" r:id="rId46" name="Check Box 55">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3608" r:id="rId47" name="Check Box 56">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3609" r:id="rId48" name="Check Box 57">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3611" r:id="rId49" name="Check Box 59">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3612" r:id="rId50" name="Check Box 60">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C7BA-7B42-4F11-9B09-3F918AD93FA1}">
  <sheetPr>
    <tabColor theme="7" tint="0.79998168889431442"/>
    <pageSetUpPr fitToPage="1"/>
  </sheetPr>
  <dimension ref="A1:BP83"/>
  <sheetViews>
    <sheetView view="pageBreakPreview" zoomScaleNormal="106" zoomScaleSheetLayoutView="100" workbookViewId="0"/>
  </sheetViews>
  <sheetFormatPr defaultRowHeight="16.5" x14ac:dyDescent="0.3"/>
  <cols>
    <col min="1" max="58" width="4.375" style="29" customWidth="1"/>
    <col min="59" max="68" width="4.375" style="328" customWidth="1"/>
    <col min="69" max="73" width="4.375" style="4" customWidth="1"/>
    <col min="74"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7" ht="18.75" customHeight="1" x14ac:dyDescent="0.3">
      <c r="A1" s="95" t="s">
        <v>843</v>
      </c>
      <c r="B1" s="17"/>
      <c r="C1" s="17"/>
      <c r="D1" s="17"/>
      <c r="E1" s="17"/>
      <c r="F1" s="17"/>
      <c r="G1" s="17"/>
      <c r="H1" s="17"/>
      <c r="I1" s="17"/>
      <c r="J1" s="17"/>
      <c r="K1" s="17"/>
      <c r="L1" s="17"/>
      <c r="M1" s="17"/>
      <c r="N1" s="16"/>
      <c r="O1" s="16"/>
      <c r="P1" s="16"/>
      <c r="Q1" s="16"/>
    </row>
    <row r="2" spans="1:37" ht="18.75" customHeight="1" thickBot="1" x14ac:dyDescent="0.35">
      <c r="A2" s="39" t="s">
        <v>964</v>
      </c>
      <c r="B2" s="16"/>
      <c r="C2" s="16"/>
      <c r="D2" s="16"/>
      <c r="E2" s="16"/>
      <c r="F2" s="16"/>
      <c r="G2" s="16"/>
      <c r="H2" s="16"/>
      <c r="I2" s="16"/>
      <c r="J2" s="16"/>
      <c r="K2" s="16"/>
      <c r="L2" s="16"/>
      <c r="M2" s="16"/>
      <c r="N2" s="16"/>
      <c r="O2" s="16"/>
      <c r="P2" s="16"/>
      <c r="Q2" s="16"/>
      <c r="S2" s="566" t="s">
        <v>965</v>
      </c>
      <c r="T2" s="567"/>
      <c r="U2" s="567"/>
      <c r="V2" s="567"/>
      <c r="W2" s="567"/>
      <c r="X2" s="567"/>
      <c r="Y2" s="568"/>
      <c r="Z2" s="569"/>
      <c r="AA2" s="567"/>
      <c r="AB2" s="567"/>
      <c r="AC2" s="567"/>
      <c r="AD2" s="567"/>
      <c r="AE2" s="567"/>
      <c r="AF2" s="568"/>
      <c r="AG2" s="570"/>
      <c r="AH2" s="570"/>
      <c r="AI2" s="570"/>
      <c r="AJ2" s="570"/>
      <c r="AK2" s="570"/>
    </row>
    <row r="3" spans="1:37" ht="18.75" customHeight="1" x14ac:dyDescent="0.3">
      <c r="A3" s="1777" t="s">
        <v>438</v>
      </c>
      <c r="B3" s="1778"/>
      <c r="C3" s="1778"/>
      <c r="D3" s="1778"/>
      <c r="E3" s="1778"/>
      <c r="F3" s="1778"/>
      <c r="G3" s="1778"/>
      <c r="H3" s="1778"/>
      <c r="I3" s="1778"/>
      <c r="J3" s="1778"/>
      <c r="K3" s="1778"/>
      <c r="L3" s="1778"/>
      <c r="M3" s="1778"/>
      <c r="N3" s="1778"/>
      <c r="O3" s="1778"/>
      <c r="P3" s="1778"/>
      <c r="Q3" s="1779"/>
      <c r="S3" s="1810" t="s">
        <v>949</v>
      </c>
      <c r="T3" s="1811"/>
      <c r="U3" s="1812"/>
      <c r="V3" s="1764" t="s">
        <v>950</v>
      </c>
      <c r="W3" s="1765"/>
      <c r="X3" s="1819" t="s">
        <v>951</v>
      </c>
      <c r="Y3" s="1764"/>
      <c r="Z3" s="1764"/>
      <c r="AA3" s="1765"/>
      <c r="AB3" s="571"/>
      <c r="AC3" s="572"/>
      <c r="AD3" s="573"/>
      <c r="AE3" s="1640" t="s">
        <v>440</v>
      </c>
      <c r="AF3" s="572"/>
      <c r="AG3" s="573"/>
      <c r="AH3" s="1640" t="s">
        <v>442</v>
      </c>
      <c r="AI3" s="574"/>
      <c r="AJ3" s="574"/>
      <c r="AK3" s="575"/>
    </row>
    <row r="4" spans="1:37" ht="18.75" customHeight="1" x14ac:dyDescent="0.3">
      <c r="A4" s="1770"/>
      <c r="B4" s="1771"/>
      <c r="C4" s="1771"/>
      <c r="D4" s="1771"/>
      <c r="E4" s="1771"/>
      <c r="F4" s="1771"/>
      <c r="G4" s="1771"/>
      <c r="H4" s="1771"/>
      <c r="I4" s="1771"/>
      <c r="J4" s="1771"/>
      <c r="K4" s="1771"/>
      <c r="L4" s="1771"/>
      <c r="M4" s="1771"/>
      <c r="N4" s="1771"/>
      <c r="O4" s="1771"/>
      <c r="P4" s="1771"/>
      <c r="Q4" s="1772"/>
      <c r="S4" s="1813"/>
      <c r="T4" s="1814"/>
      <c r="U4" s="1815"/>
      <c r="V4" s="1766"/>
      <c r="W4" s="1767"/>
      <c r="X4" s="1798"/>
      <c r="Y4" s="1766"/>
      <c r="Z4" s="1766"/>
      <c r="AA4" s="1767"/>
      <c r="AB4" s="576"/>
      <c r="AC4" s="577"/>
      <c r="AD4" s="578"/>
      <c r="AE4" s="1661"/>
      <c r="AF4" s="577"/>
      <c r="AG4" s="578"/>
      <c r="AH4" s="1661"/>
      <c r="AI4" s="579"/>
      <c r="AJ4" s="579"/>
      <c r="AK4" s="580"/>
    </row>
    <row r="5" spans="1:37" ht="18.75" customHeight="1" x14ac:dyDescent="0.3">
      <c r="A5" s="1773"/>
      <c r="B5" s="1076"/>
      <c r="C5" s="1076"/>
      <c r="D5" s="1076"/>
      <c r="E5" s="1076"/>
      <c r="F5" s="1076"/>
      <c r="G5" s="1076"/>
      <c r="H5" s="1076"/>
      <c r="I5" s="1076"/>
      <c r="J5" s="1076"/>
      <c r="K5" s="1076"/>
      <c r="L5" s="1076"/>
      <c r="M5" s="1076"/>
      <c r="N5" s="1076"/>
      <c r="O5" s="1076"/>
      <c r="P5" s="1076"/>
      <c r="Q5" s="1077"/>
      <c r="S5" s="1813"/>
      <c r="T5" s="1814"/>
      <c r="U5" s="1815"/>
      <c r="V5" s="1766"/>
      <c r="W5" s="1767"/>
      <c r="X5" s="1798"/>
      <c r="Y5" s="1766"/>
      <c r="Z5" s="1766"/>
      <c r="AA5" s="1767"/>
      <c r="AB5" s="1806"/>
      <c r="AC5" s="1807"/>
      <c r="AD5" s="1780" t="s">
        <v>49</v>
      </c>
      <c r="AE5" s="1794"/>
      <c r="AF5" s="1794"/>
      <c r="AG5" s="1780" t="s">
        <v>326</v>
      </c>
      <c r="AH5" s="1796"/>
      <c r="AI5" s="1796"/>
      <c r="AJ5" s="1780" t="s">
        <v>938</v>
      </c>
      <c r="AK5" s="1781"/>
    </row>
    <row r="6" spans="1:37" ht="18.75" customHeight="1" x14ac:dyDescent="0.3">
      <c r="A6" s="1773"/>
      <c r="B6" s="1076"/>
      <c r="C6" s="1076"/>
      <c r="D6" s="1076"/>
      <c r="E6" s="1076"/>
      <c r="F6" s="1076"/>
      <c r="G6" s="1076"/>
      <c r="H6" s="1076"/>
      <c r="I6" s="1076"/>
      <c r="J6" s="1076"/>
      <c r="K6" s="1076"/>
      <c r="L6" s="1076"/>
      <c r="M6" s="1076"/>
      <c r="N6" s="1076"/>
      <c r="O6" s="1076"/>
      <c r="P6" s="1076"/>
      <c r="Q6" s="1077"/>
      <c r="S6" s="1813"/>
      <c r="T6" s="1814"/>
      <c r="U6" s="1815"/>
      <c r="V6" s="1766"/>
      <c r="W6" s="1767"/>
      <c r="X6" s="1802"/>
      <c r="Y6" s="1820"/>
      <c r="Z6" s="1820"/>
      <c r="AA6" s="1803"/>
      <c r="AB6" s="1808"/>
      <c r="AC6" s="1809"/>
      <c r="AD6" s="1782"/>
      <c r="AE6" s="1795"/>
      <c r="AF6" s="1795"/>
      <c r="AG6" s="1782"/>
      <c r="AH6" s="1797"/>
      <c r="AI6" s="1797"/>
      <c r="AJ6" s="1782"/>
      <c r="AK6" s="1783"/>
    </row>
    <row r="7" spans="1:37" ht="18.75" customHeight="1" x14ac:dyDescent="0.3">
      <c r="A7" s="1773"/>
      <c r="B7" s="1076"/>
      <c r="C7" s="1076"/>
      <c r="D7" s="1076"/>
      <c r="E7" s="1076"/>
      <c r="F7" s="1076"/>
      <c r="G7" s="1076"/>
      <c r="H7" s="1076"/>
      <c r="I7" s="1076"/>
      <c r="J7" s="1076"/>
      <c r="K7" s="1076"/>
      <c r="L7" s="1076"/>
      <c r="M7" s="1076"/>
      <c r="N7" s="1076"/>
      <c r="O7" s="1076"/>
      <c r="P7" s="1076"/>
      <c r="Q7" s="1077"/>
      <c r="S7" s="1813"/>
      <c r="T7" s="1814"/>
      <c r="U7" s="1815"/>
      <c r="V7" s="1766"/>
      <c r="W7" s="1767"/>
      <c r="X7" s="1800" t="s">
        <v>952</v>
      </c>
      <c r="Y7" s="1801"/>
      <c r="Z7" s="1821" t="s">
        <v>944</v>
      </c>
      <c r="AA7" s="1822"/>
      <c r="AB7" s="581"/>
      <c r="AC7" s="582"/>
      <c r="AD7" s="1793" t="s">
        <v>440</v>
      </c>
      <c r="AE7" s="1784" t="s">
        <v>937</v>
      </c>
      <c r="AF7" s="1793"/>
      <c r="AG7" s="1793"/>
      <c r="AH7" s="1784" t="s">
        <v>945</v>
      </c>
      <c r="AI7" s="582"/>
      <c r="AJ7" s="1784" t="s">
        <v>442</v>
      </c>
      <c r="AK7" s="583"/>
    </row>
    <row r="8" spans="1:37" ht="18.75" customHeight="1" x14ac:dyDescent="0.3">
      <c r="A8" s="1773"/>
      <c r="B8" s="1076"/>
      <c r="C8" s="1076"/>
      <c r="D8" s="1076"/>
      <c r="E8" s="1076"/>
      <c r="F8" s="1076"/>
      <c r="G8" s="1076"/>
      <c r="H8" s="1076"/>
      <c r="I8" s="1076"/>
      <c r="J8" s="1076"/>
      <c r="K8" s="1076"/>
      <c r="L8" s="1076"/>
      <c r="M8" s="1076"/>
      <c r="N8" s="1076"/>
      <c r="O8" s="1076"/>
      <c r="P8" s="1076"/>
      <c r="Q8" s="1077"/>
      <c r="S8" s="1813"/>
      <c r="T8" s="1814"/>
      <c r="U8" s="1815"/>
      <c r="V8" s="1766"/>
      <c r="W8" s="1767"/>
      <c r="X8" s="1798"/>
      <c r="Y8" s="1767"/>
      <c r="Z8" s="1823"/>
      <c r="AA8" s="1824"/>
      <c r="AB8" s="584"/>
      <c r="AC8" s="585"/>
      <c r="AD8" s="1661"/>
      <c r="AE8" s="1661"/>
      <c r="AF8" s="1661"/>
      <c r="AG8" s="1661"/>
      <c r="AH8" s="1661"/>
      <c r="AI8" s="585"/>
      <c r="AJ8" s="1661"/>
      <c r="AK8" s="586"/>
    </row>
    <row r="9" spans="1:37" ht="18.75" customHeight="1" x14ac:dyDescent="0.3">
      <c r="A9" s="1774"/>
      <c r="B9" s="1775"/>
      <c r="C9" s="1775"/>
      <c r="D9" s="1775"/>
      <c r="E9" s="1775"/>
      <c r="F9" s="1775"/>
      <c r="G9" s="1775"/>
      <c r="H9" s="1775"/>
      <c r="I9" s="1775"/>
      <c r="J9" s="1775"/>
      <c r="K9" s="1775"/>
      <c r="L9" s="1775"/>
      <c r="M9" s="1775"/>
      <c r="N9" s="1775"/>
      <c r="O9" s="1775"/>
      <c r="P9" s="1775"/>
      <c r="Q9" s="1776"/>
      <c r="S9" s="1813"/>
      <c r="T9" s="1814"/>
      <c r="U9" s="1815"/>
      <c r="V9" s="1766"/>
      <c r="W9" s="1767"/>
      <c r="X9" s="1798"/>
      <c r="Y9" s="1767"/>
      <c r="Z9" s="1800" t="s">
        <v>953</v>
      </c>
      <c r="AA9" s="1801"/>
      <c r="AB9" s="1825"/>
      <c r="AC9" s="1796"/>
      <c r="AD9" s="1780" t="s">
        <v>49</v>
      </c>
      <c r="AE9" s="1794"/>
      <c r="AF9" s="1794"/>
      <c r="AG9" s="1780" t="s">
        <v>326</v>
      </c>
      <c r="AH9" s="1796"/>
      <c r="AI9" s="1796"/>
      <c r="AJ9" s="1780" t="s">
        <v>940</v>
      </c>
      <c r="AK9" s="1781"/>
    </row>
    <row r="10" spans="1:37" ht="18.75" customHeight="1" x14ac:dyDescent="0.3">
      <c r="A10" s="1790" t="s">
        <v>446</v>
      </c>
      <c r="B10" s="1791"/>
      <c r="C10" s="1791"/>
      <c r="D10" s="1791"/>
      <c r="E10" s="1791"/>
      <c r="F10" s="1791"/>
      <c r="G10" s="1791"/>
      <c r="H10" s="1791"/>
      <c r="I10" s="1791"/>
      <c r="J10" s="1791"/>
      <c r="K10" s="1791"/>
      <c r="L10" s="1791"/>
      <c r="M10" s="1791"/>
      <c r="N10" s="1791"/>
      <c r="O10" s="1791"/>
      <c r="P10" s="1791"/>
      <c r="Q10" s="1792"/>
      <c r="S10" s="1813"/>
      <c r="T10" s="1814"/>
      <c r="U10" s="1815"/>
      <c r="V10" s="1766"/>
      <c r="W10" s="1767"/>
      <c r="X10" s="1802"/>
      <c r="Y10" s="1803"/>
      <c r="Z10" s="1802"/>
      <c r="AA10" s="1803"/>
      <c r="AB10" s="1826"/>
      <c r="AC10" s="1797"/>
      <c r="AD10" s="1782"/>
      <c r="AE10" s="1795"/>
      <c r="AF10" s="1795"/>
      <c r="AG10" s="1782"/>
      <c r="AH10" s="1797"/>
      <c r="AI10" s="1797"/>
      <c r="AJ10" s="1782"/>
      <c r="AK10" s="1783"/>
    </row>
    <row r="11" spans="1:37" ht="18.75" customHeight="1" x14ac:dyDescent="0.3">
      <c r="A11" s="1770"/>
      <c r="B11" s="1771"/>
      <c r="C11" s="1771"/>
      <c r="D11" s="1771"/>
      <c r="E11" s="1771"/>
      <c r="F11" s="1771"/>
      <c r="G11" s="1771"/>
      <c r="H11" s="1771"/>
      <c r="I11" s="1771"/>
      <c r="J11" s="1771"/>
      <c r="K11" s="1771"/>
      <c r="L11" s="1771"/>
      <c r="M11" s="1771"/>
      <c r="N11" s="1771"/>
      <c r="O11" s="1771"/>
      <c r="P11" s="1771"/>
      <c r="Q11" s="1772"/>
      <c r="S11" s="1813"/>
      <c r="T11" s="1814"/>
      <c r="U11" s="1815"/>
      <c r="V11" s="1766"/>
      <c r="W11" s="1767"/>
      <c r="X11" s="1798" t="s">
        <v>954</v>
      </c>
      <c r="Y11" s="1767"/>
      <c r="Z11" s="1800" t="s">
        <v>946</v>
      </c>
      <c r="AA11" s="1801"/>
      <c r="AB11" s="1784"/>
      <c r="AC11" s="1784" t="s">
        <v>947</v>
      </c>
      <c r="AD11" s="1784"/>
      <c r="AE11" s="1784"/>
      <c r="AF11" s="1784" t="s">
        <v>945</v>
      </c>
      <c r="AG11" s="1780"/>
      <c r="AH11" s="1784"/>
      <c r="AI11" s="1784"/>
      <c r="AJ11" s="1780" t="s">
        <v>941</v>
      </c>
      <c r="AK11" s="1781"/>
    </row>
    <row r="12" spans="1:37" ht="18.75" customHeight="1" x14ac:dyDescent="0.3">
      <c r="A12" s="1773"/>
      <c r="B12" s="1076"/>
      <c r="C12" s="1076"/>
      <c r="D12" s="1076"/>
      <c r="E12" s="1076"/>
      <c r="F12" s="1076"/>
      <c r="G12" s="1076"/>
      <c r="H12" s="1076"/>
      <c r="I12" s="1076"/>
      <c r="J12" s="1076"/>
      <c r="K12" s="1076"/>
      <c r="L12" s="1076"/>
      <c r="M12" s="1076"/>
      <c r="N12" s="1076"/>
      <c r="O12" s="1076"/>
      <c r="P12" s="1076"/>
      <c r="Q12" s="1077"/>
      <c r="S12" s="1813"/>
      <c r="T12" s="1814"/>
      <c r="U12" s="1815"/>
      <c r="V12" s="1766"/>
      <c r="W12" s="1767"/>
      <c r="X12" s="1798"/>
      <c r="Y12" s="1767"/>
      <c r="Z12" s="1802"/>
      <c r="AA12" s="1803"/>
      <c r="AB12" s="1661"/>
      <c r="AC12" s="1661"/>
      <c r="AD12" s="1661"/>
      <c r="AE12" s="1661"/>
      <c r="AF12" s="1661"/>
      <c r="AG12" s="1782"/>
      <c r="AH12" s="1661"/>
      <c r="AI12" s="1661"/>
      <c r="AJ12" s="1782"/>
      <c r="AK12" s="1783"/>
    </row>
    <row r="13" spans="1:37" ht="18.75" customHeight="1" x14ac:dyDescent="0.3">
      <c r="A13" s="1773"/>
      <c r="B13" s="1076"/>
      <c r="C13" s="1076"/>
      <c r="D13" s="1076"/>
      <c r="E13" s="1076"/>
      <c r="F13" s="1076"/>
      <c r="G13" s="1076"/>
      <c r="H13" s="1076"/>
      <c r="I13" s="1076"/>
      <c r="J13" s="1076"/>
      <c r="K13" s="1076"/>
      <c r="L13" s="1076"/>
      <c r="M13" s="1076"/>
      <c r="N13" s="1076"/>
      <c r="O13" s="1076"/>
      <c r="P13" s="1076"/>
      <c r="Q13" s="1077"/>
      <c r="S13" s="1813"/>
      <c r="T13" s="1814"/>
      <c r="U13" s="1815"/>
      <c r="V13" s="1766"/>
      <c r="W13" s="1767"/>
      <c r="X13" s="1798"/>
      <c r="Y13" s="1767"/>
      <c r="Z13" s="1800" t="s">
        <v>955</v>
      </c>
      <c r="AA13" s="1801"/>
      <c r="AB13" s="581"/>
      <c r="AC13" s="587"/>
      <c r="AD13" s="582"/>
      <c r="AE13" s="1804" t="s">
        <v>440</v>
      </c>
      <c r="AF13" s="588"/>
      <c r="AG13" s="582"/>
      <c r="AH13" s="1804" t="s">
        <v>442</v>
      </c>
      <c r="AI13" s="588"/>
      <c r="AJ13" s="589"/>
      <c r="AK13" s="583"/>
    </row>
    <row r="14" spans="1:37" ht="18.75" customHeight="1" thickBot="1" x14ac:dyDescent="0.35">
      <c r="A14" s="1773"/>
      <c r="B14" s="1076"/>
      <c r="C14" s="1076"/>
      <c r="D14" s="1076"/>
      <c r="E14" s="1076"/>
      <c r="F14" s="1076"/>
      <c r="G14" s="1076"/>
      <c r="H14" s="1076"/>
      <c r="I14" s="1076"/>
      <c r="J14" s="1076"/>
      <c r="K14" s="1076"/>
      <c r="L14" s="1076"/>
      <c r="M14" s="1076"/>
      <c r="N14" s="1076"/>
      <c r="O14" s="1076"/>
      <c r="P14" s="1076"/>
      <c r="Q14" s="1077"/>
      <c r="S14" s="1813"/>
      <c r="T14" s="1814"/>
      <c r="U14" s="1815"/>
      <c r="V14" s="1768"/>
      <c r="W14" s="1769"/>
      <c r="X14" s="1799"/>
      <c r="Y14" s="1769"/>
      <c r="Z14" s="1799"/>
      <c r="AA14" s="1769"/>
      <c r="AB14" s="590"/>
      <c r="AC14" s="591"/>
      <c r="AD14" s="592"/>
      <c r="AE14" s="1805"/>
      <c r="AF14" s="593"/>
      <c r="AG14" s="592"/>
      <c r="AH14" s="1805"/>
      <c r="AI14" s="593"/>
      <c r="AJ14" s="594"/>
      <c r="AK14" s="583"/>
    </row>
    <row r="15" spans="1:37" ht="18.75" customHeight="1" x14ac:dyDescent="0.3">
      <c r="A15" s="1773"/>
      <c r="B15" s="1076"/>
      <c r="C15" s="1076"/>
      <c r="D15" s="1076"/>
      <c r="E15" s="1076"/>
      <c r="F15" s="1076"/>
      <c r="G15" s="1076"/>
      <c r="H15" s="1076"/>
      <c r="I15" s="1076"/>
      <c r="J15" s="1076"/>
      <c r="K15" s="1076"/>
      <c r="L15" s="1076"/>
      <c r="M15" s="1076"/>
      <c r="N15" s="1076"/>
      <c r="O15" s="1076"/>
      <c r="P15" s="1076"/>
      <c r="Q15" s="1077"/>
      <c r="S15" s="1813"/>
      <c r="T15" s="1814"/>
      <c r="U15" s="1815"/>
      <c r="V15" s="1764" t="s">
        <v>956</v>
      </c>
      <c r="W15" s="1765"/>
      <c r="X15" s="1819" t="s">
        <v>951</v>
      </c>
      <c r="Y15" s="1764"/>
      <c r="Z15" s="1764"/>
      <c r="AA15" s="1765"/>
      <c r="AB15" s="571"/>
      <c r="AC15" s="572"/>
      <c r="AD15" s="573"/>
      <c r="AE15" s="1640" t="s">
        <v>440</v>
      </c>
      <c r="AF15" s="572"/>
      <c r="AG15" s="573"/>
      <c r="AH15" s="1640" t="s">
        <v>442</v>
      </c>
      <c r="AI15" s="574"/>
      <c r="AJ15" s="574"/>
      <c r="AK15" s="575"/>
    </row>
    <row r="16" spans="1:37" ht="18.75" customHeight="1" x14ac:dyDescent="0.3">
      <c r="A16" s="1774"/>
      <c r="B16" s="1775"/>
      <c r="C16" s="1775"/>
      <c r="D16" s="1775"/>
      <c r="E16" s="1775"/>
      <c r="F16" s="1775"/>
      <c r="G16" s="1775"/>
      <c r="H16" s="1775"/>
      <c r="I16" s="1775"/>
      <c r="J16" s="1775"/>
      <c r="K16" s="1775"/>
      <c r="L16" s="1775"/>
      <c r="M16" s="1775"/>
      <c r="N16" s="1775"/>
      <c r="O16" s="1775"/>
      <c r="P16" s="1775"/>
      <c r="Q16" s="1776"/>
      <c r="S16" s="1813"/>
      <c r="T16" s="1814"/>
      <c r="U16" s="1815"/>
      <c r="V16" s="1766"/>
      <c r="W16" s="1767"/>
      <c r="X16" s="1798"/>
      <c r="Y16" s="1766"/>
      <c r="Z16" s="1766"/>
      <c r="AA16" s="1767"/>
      <c r="AB16" s="576"/>
      <c r="AC16" s="577"/>
      <c r="AD16" s="578"/>
      <c r="AE16" s="1661"/>
      <c r="AF16" s="577"/>
      <c r="AG16" s="578"/>
      <c r="AH16" s="1661"/>
      <c r="AI16" s="579"/>
      <c r="AJ16" s="579"/>
      <c r="AK16" s="580"/>
    </row>
    <row r="17" spans="1:37" ht="18.75" customHeight="1" x14ac:dyDescent="0.3">
      <c r="A17" s="1790" t="s">
        <v>842</v>
      </c>
      <c r="B17" s="1791"/>
      <c r="C17" s="1791"/>
      <c r="D17" s="1791"/>
      <c r="E17" s="1791"/>
      <c r="F17" s="1791"/>
      <c r="G17" s="1791"/>
      <c r="H17" s="1791"/>
      <c r="I17" s="1791"/>
      <c r="J17" s="1791"/>
      <c r="K17" s="1791"/>
      <c r="L17" s="1791"/>
      <c r="M17" s="1791"/>
      <c r="N17" s="1791"/>
      <c r="O17" s="1791"/>
      <c r="P17" s="1791"/>
      <c r="Q17" s="1792"/>
      <c r="S17" s="1813"/>
      <c r="T17" s="1814"/>
      <c r="U17" s="1815"/>
      <c r="V17" s="1766"/>
      <c r="W17" s="1767"/>
      <c r="X17" s="1798"/>
      <c r="Y17" s="1766"/>
      <c r="Z17" s="1766"/>
      <c r="AA17" s="1767"/>
      <c r="AB17" s="1806"/>
      <c r="AC17" s="1807"/>
      <c r="AD17" s="1780" t="s">
        <v>49</v>
      </c>
      <c r="AE17" s="1794"/>
      <c r="AF17" s="1794"/>
      <c r="AG17" s="1780" t="s">
        <v>326</v>
      </c>
      <c r="AH17" s="1796"/>
      <c r="AI17" s="1796"/>
      <c r="AJ17" s="1780" t="s">
        <v>938</v>
      </c>
      <c r="AK17" s="1781"/>
    </row>
    <row r="18" spans="1:37" ht="18.75" customHeight="1" x14ac:dyDescent="0.3">
      <c r="A18" s="1770"/>
      <c r="B18" s="1771"/>
      <c r="C18" s="1771"/>
      <c r="D18" s="1771"/>
      <c r="E18" s="1771"/>
      <c r="F18" s="1771"/>
      <c r="G18" s="1771"/>
      <c r="H18" s="1771"/>
      <c r="I18" s="1771"/>
      <c r="J18" s="1771"/>
      <c r="K18" s="1771"/>
      <c r="L18" s="1771"/>
      <c r="M18" s="1771"/>
      <c r="N18" s="1771"/>
      <c r="O18" s="1771"/>
      <c r="P18" s="1771"/>
      <c r="Q18" s="1772"/>
      <c r="S18" s="1813"/>
      <c r="T18" s="1814"/>
      <c r="U18" s="1815"/>
      <c r="V18" s="1766"/>
      <c r="W18" s="1767"/>
      <c r="X18" s="1802"/>
      <c r="Y18" s="1820"/>
      <c r="Z18" s="1820"/>
      <c r="AA18" s="1803"/>
      <c r="AB18" s="1808"/>
      <c r="AC18" s="1809"/>
      <c r="AD18" s="1782"/>
      <c r="AE18" s="1795"/>
      <c r="AF18" s="1795"/>
      <c r="AG18" s="1782"/>
      <c r="AH18" s="1797"/>
      <c r="AI18" s="1797"/>
      <c r="AJ18" s="1782"/>
      <c r="AK18" s="1783"/>
    </row>
    <row r="19" spans="1:37" ht="18.75" customHeight="1" x14ac:dyDescent="0.3">
      <c r="A19" s="1773"/>
      <c r="B19" s="1076"/>
      <c r="C19" s="1076"/>
      <c r="D19" s="1076"/>
      <c r="E19" s="1076"/>
      <c r="F19" s="1076"/>
      <c r="G19" s="1076"/>
      <c r="H19" s="1076"/>
      <c r="I19" s="1076"/>
      <c r="J19" s="1076"/>
      <c r="K19" s="1076"/>
      <c r="L19" s="1076"/>
      <c r="M19" s="1076"/>
      <c r="N19" s="1076"/>
      <c r="O19" s="1076"/>
      <c r="P19" s="1076"/>
      <c r="Q19" s="1077"/>
      <c r="S19" s="1813"/>
      <c r="T19" s="1814"/>
      <c r="U19" s="1815"/>
      <c r="V19" s="1766"/>
      <c r="W19" s="1767"/>
      <c r="X19" s="1800" t="s">
        <v>952</v>
      </c>
      <c r="Y19" s="1801"/>
      <c r="Z19" s="1821" t="s">
        <v>944</v>
      </c>
      <c r="AA19" s="1822"/>
      <c r="AB19" s="581"/>
      <c r="AC19" s="582"/>
      <c r="AD19" s="1793" t="s">
        <v>440</v>
      </c>
      <c r="AE19" s="1784" t="s">
        <v>937</v>
      </c>
      <c r="AF19" s="1793"/>
      <c r="AG19" s="1793"/>
      <c r="AH19" s="1784" t="s">
        <v>945</v>
      </c>
      <c r="AI19" s="582"/>
      <c r="AJ19" s="1784" t="s">
        <v>442</v>
      </c>
      <c r="AK19" s="583"/>
    </row>
    <row r="20" spans="1:37" ht="18.75" customHeight="1" x14ac:dyDescent="0.3">
      <c r="A20" s="1773"/>
      <c r="B20" s="1076"/>
      <c r="C20" s="1076"/>
      <c r="D20" s="1076"/>
      <c r="E20" s="1076"/>
      <c r="F20" s="1076"/>
      <c r="G20" s="1076"/>
      <c r="H20" s="1076"/>
      <c r="I20" s="1076"/>
      <c r="J20" s="1076"/>
      <c r="K20" s="1076"/>
      <c r="L20" s="1076"/>
      <c r="M20" s="1076"/>
      <c r="N20" s="1076"/>
      <c r="O20" s="1076"/>
      <c r="P20" s="1076"/>
      <c r="Q20" s="1077"/>
      <c r="S20" s="1813"/>
      <c r="T20" s="1814"/>
      <c r="U20" s="1815"/>
      <c r="V20" s="1766"/>
      <c r="W20" s="1767"/>
      <c r="X20" s="1798"/>
      <c r="Y20" s="1767"/>
      <c r="Z20" s="1823"/>
      <c r="AA20" s="1824"/>
      <c r="AB20" s="584"/>
      <c r="AC20" s="585"/>
      <c r="AD20" s="1661"/>
      <c r="AE20" s="1661"/>
      <c r="AF20" s="1661"/>
      <c r="AG20" s="1661"/>
      <c r="AH20" s="1661"/>
      <c r="AI20" s="585"/>
      <c r="AJ20" s="1661"/>
      <c r="AK20" s="583"/>
    </row>
    <row r="21" spans="1:37" ht="18.75" customHeight="1" x14ac:dyDescent="0.3">
      <c r="A21" s="1773"/>
      <c r="B21" s="1076"/>
      <c r="C21" s="1076"/>
      <c r="D21" s="1076"/>
      <c r="E21" s="1076"/>
      <c r="F21" s="1076"/>
      <c r="G21" s="1076"/>
      <c r="H21" s="1076"/>
      <c r="I21" s="1076"/>
      <c r="J21" s="1076"/>
      <c r="K21" s="1076"/>
      <c r="L21" s="1076"/>
      <c r="M21" s="1076"/>
      <c r="N21" s="1076"/>
      <c r="O21" s="1076"/>
      <c r="P21" s="1076"/>
      <c r="Q21" s="1077"/>
      <c r="S21" s="1813"/>
      <c r="T21" s="1814"/>
      <c r="U21" s="1815"/>
      <c r="V21" s="1766"/>
      <c r="W21" s="1767"/>
      <c r="X21" s="1798"/>
      <c r="Y21" s="1767"/>
      <c r="Z21" s="1800" t="s">
        <v>953</v>
      </c>
      <c r="AA21" s="1801"/>
      <c r="AB21" s="1825"/>
      <c r="AC21" s="1796"/>
      <c r="AD21" s="1780" t="s">
        <v>49</v>
      </c>
      <c r="AE21" s="1794"/>
      <c r="AF21" s="1794"/>
      <c r="AG21" s="1780" t="s">
        <v>326</v>
      </c>
      <c r="AH21" s="1796"/>
      <c r="AI21" s="1796"/>
      <c r="AJ21" s="1780" t="s">
        <v>940</v>
      </c>
      <c r="AK21" s="1781"/>
    </row>
    <row r="22" spans="1:37" ht="18.75" customHeight="1" x14ac:dyDescent="0.3">
      <c r="A22" s="1773"/>
      <c r="B22" s="1076"/>
      <c r="C22" s="1076"/>
      <c r="D22" s="1076"/>
      <c r="E22" s="1076"/>
      <c r="F22" s="1076"/>
      <c r="G22" s="1076"/>
      <c r="H22" s="1076"/>
      <c r="I22" s="1076"/>
      <c r="J22" s="1076"/>
      <c r="K22" s="1076"/>
      <c r="L22" s="1076"/>
      <c r="M22" s="1076"/>
      <c r="N22" s="1076"/>
      <c r="O22" s="1076"/>
      <c r="P22" s="1076"/>
      <c r="Q22" s="1077"/>
      <c r="S22" s="1813"/>
      <c r="T22" s="1814"/>
      <c r="U22" s="1815"/>
      <c r="V22" s="1766"/>
      <c r="W22" s="1767"/>
      <c r="X22" s="1802"/>
      <c r="Y22" s="1803"/>
      <c r="Z22" s="1802"/>
      <c r="AA22" s="1803"/>
      <c r="AB22" s="1826"/>
      <c r="AC22" s="1797"/>
      <c r="AD22" s="1782"/>
      <c r="AE22" s="1795"/>
      <c r="AF22" s="1795"/>
      <c r="AG22" s="1782"/>
      <c r="AH22" s="1797"/>
      <c r="AI22" s="1797"/>
      <c r="AJ22" s="1782"/>
      <c r="AK22" s="1783"/>
    </row>
    <row r="23" spans="1:37" ht="18.75" customHeight="1" x14ac:dyDescent="0.3">
      <c r="A23" s="1773"/>
      <c r="B23" s="1076"/>
      <c r="C23" s="1076"/>
      <c r="D23" s="1076"/>
      <c r="E23" s="1076"/>
      <c r="F23" s="1076"/>
      <c r="G23" s="1076"/>
      <c r="H23" s="1076"/>
      <c r="I23" s="1076"/>
      <c r="J23" s="1076"/>
      <c r="K23" s="1076"/>
      <c r="L23" s="1076"/>
      <c r="M23" s="1076"/>
      <c r="N23" s="1076"/>
      <c r="O23" s="1076"/>
      <c r="P23" s="1076"/>
      <c r="Q23" s="1077"/>
      <c r="S23" s="1813"/>
      <c r="T23" s="1814"/>
      <c r="U23" s="1815"/>
      <c r="V23" s="1766"/>
      <c r="W23" s="1767"/>
      <c r="X23" s="1798" t="s">
        <v>954</v>
      </c>
      <c r="Y23" s="1767"/>
      <c r="Z23" s="1800" t="s">
        <v>946</v>
      </c>
      <c r="AA23" s="1801"/>
      <c r="AB23" s="1784"/>
      <c r="AC23" s="1784" t="s">
        <v>947</v>
      </c>
      <c r="AD23" s="1784"/>
      <c r="AE23" s="1784"/>
      <c r="AF23" s="1784" t="s">
        <v>945</v>
      </c>
      <c r="AG23" s="1780"/>
      <c r="AH23" s="1784"/>
      <c r="AI23" s="1784"/>
      <c r="AJ23" s="1780" t="s">
        <v>941</v>
      </c>
      <c r="AK23" s="1781"/>
    </row>
    <row r="24" spans="1:37" ht="18.75" customHeight="1" x14ac:dyDescent="0.3">
      <c r="A24" s="1774"/>
      <c r="B24" s="1775"/>
      <c r="C24" s="1775"/>
      <c r="D24" s="1775"/>
      <c r="E24" s="1775"/>
      <c r="F24" s="1775"/>
      <c r="G24" s="1775"/>
      <c r="H24" s="1775"/>
      <c r="I24" s="1775"/>
      <c r="J24" s="1775"/>
      <c r="K24" s="1775"/>
      <c r="L24" s="1775"/>
      <c r="M24" s="1775"/>
      <c r="N24" s="1775"/>
      <c r="O24" s="1775"/>
      <c r="P24" s="1775"/>
      <c r="Q24" s="1776"/>
      <c r="S24" s="1813"/>
      <c r="T24" s="1814"/>
      <c r="U24" s="1815"/>
      <c r="V24" s="1766"/>
      <c r="W24" s="1767"/>
      <c r="X24" s="1798"/>
      <c r="Y24" s="1767"/>
      <c r="Z24" s="1802"/>
      <c r="AA24" s="1803"/>
      <c r="AB24" s="1661"/>
      <c r="AC24" s="1661"/>
      <c r="AD24" s="1661"/>
      <c r="AE24" s="1661"/>
      <c r="AF24" s="1661"/>
      <c r="AG24" s="1782"/>
      <c r="AH24" s="1661"/>
      <c r="AI24" s="1661"/>
      <c r="AJ24" s="1782"/>
      <c r="AK24" s="1783"/>
    </row>
    <row r="25" spans="1:37" ht="18.75" customHeight="1" x14ac:dyDescent="0.3">
      <c r="A25" s="1785" t="s">
        <v>463</v>
      </c>
      <c r="B25" s="1786"/>
      <c r="C25" s="1786"/>
      <c r="D25" s="1786"/>
      <c r="E25" s="1786"/>
      <c r="F25" s="1786"/>
      <c r="G25" s="1786"/>
      <c r="H25" s="1786"/>
      <c r="I25" s="1786"/>
      <c r="J25" s="1786"/>
      <c r="K25" s="1786"/>
      <c r="L25" s="1786"/>
      <c r="M25" s="1786"/>
      <c r="N25" s="1786"/>
      <c r="O25" s="1786"/>
      <c r="P25" s="1786"/>
      <c r="Q25" s="1787"/>
      <c r="S25" s="1813"/>
      <c r="T25" s="1814"/>
      <c r="U25" s="1815"/>
      <c r="V25" s="1766"/>
      <c r="W25" s="1767"/>
      <c r="X25" s="1798"/>
      <c r="Y25" s="1767"/>
      <c r="Z25" s="1800" t="s">
        <v>955</v>
      </c>
      <c r="AA25" s="1801"/>
      <c r="AB25" s="581"/>
      <c r="AC25" s="587"/>
      <c r="AD25" s="582"/>
      <c r="AE25" s="1804" t="s">
        <v>440</v>
      </c>
      <c r="AF25" s="588"/>
      <c r="AG25" s="582"/>
      <c r="AH25" s="1804" t="s">
        <v>442</v>
      </c>
      <c r="AI25" s="588"/>
      <c r="AJ25" s="589"/>
      <c r="AK25" s="583"/>
    </row>
    <row r="26" spans="1:37" ht="18.75" customHeight="1" thickBot="1" x14ac:dyDescent="0.35">
      <c r="A26" s="1770"/>
      <c r="B26" s="1771"/>
      <c r="C26" s="1771"/>
      <c r="D26" s="1771"/>
      <c r="E26" s="1771"/>
      <c r="F26" s="1771"/>
      <c r="G26" s="1771"/>
      <c r="H26" s="1771"/>
      <c r="I26" s="1771"/>
      <c r="J26" s="1771"/>
      <c r="K26" s="1771"/>
      <c r="L26" s="1771"/>
      <c r="M26" s="1771"/>
      <c r="N26" s="1771"/>
      <c r="O26" s="1771"/>
      <c r="P26" s="1771"/>
      <c r="Q26" s="1772"/>
      <c r="S26" s="1816"/>
      <c r="T26" s="1817"/>
      <c r="U26" s="1818"/>
      <c r="V26" s="1768"/>
      <c r="W26" s="1769"/>
      <c r="X26" s="1799"/>
      <c r="Y26" s="1769"/>
      <c r="Z26" s="1799"/>
      <c r="AA26" s="1769"/>
      <c r="AB26" s="590"/>
      <c r="AC26" s="591"/>
      <c r="AD26" s="592"/>
      <c r="AE26" s="1805"/>
      <c r="AF26" s="593"/>
      <c r="AG26" s="592"/>
      <c r="AH26" s="1805"/>
      <c r="AI26" s="593"/>
      <c r="AJ26" s="594"/>
      <c r="AK26" s="595"/>
    </row>
    <row r="27" spans="1:37" ht="18.75" customHeight="1" x14ac:dyDescent="0.3">
      <c r="A27" s="1773"/>
      <c r="B27" s="1076"/>
      <c r="C27" s="1076"/>
      <c r="D27" s="1076"/>
      <c r="E27" s="1076"/>
      <c r="F27" s="1076"/>
      <c r="G27" s="1076"/>
      <c r="H27" s="1076"/>
      <c r="I27" s="1076"/>
      <c r="J27" s="1076"/>
      <c r="K27" s="1076"/>
      <c r="L27" s="1076"/>
      <c r="M27" s="1076"/>
      <c r="N27" s="1076"/>
      <c r="O27" s="1076"/>
      <c r="P27" s="1076"/>
      <c r="Q27" s="1077"/>
    </row>
    <row r="28" spans="1:37" ht="18.75" customHeight="1" x14ac:dyDescent="0.3">
      <c r="A28" s="1773"/>
      <c r="B28" s="1076"/>
      <c r="C28" s="1076"/>
      <c r="D28" s="1076"/>
      <c r="E28" s="1076"/>
      <c r="F28" s="1076"/>
      <c r="G28" s="1076"/>
      <c r="H28" s="1076"/>
      <c r="I28" s="1076"/>
      <c r="J28" s="1076"/>
      <c r="K28" s="1076"/>
      <c r="L28" s="1076"/>
      <c r="M28" s="1076"/>
      <c r="N28" s="1076"/>
      <c r="O28" s="1076"/>
      <c r="P28" s="1076"/>
      <c r="Q28" s="1077"/>
    </row>
    <row r="29" spans="1:37" ht="18.75" customHeight="1" x14ac:dyDescent="0.3">
      <c r="A29" s="1773"/>
      <c r="B29" s="1076"/>
      <c r="C29" s="1076"/>
      <c r="D29" s="1076"/>
      <c r="E29" s="1076"/>
      <c r="F29" s="1076"/>
      <c r="G29" s="1076"/>
      <c r="H29" s="1076"/>
      <c r="I29" s="1076"/>
      <c r="J29" s="1076"/>
      <c r="K29" s="1076"/>
      <c r="L29" s="1076"/>
      <c r="M29" s="1076"/>
      <c r="N29" s="1076"/>
      <c r="O29" s="1076"/>
      <c r="P29" s="1076"/>
      <c r="Q29" s="1077"/>
    </row>
    <row r="30" spans="1:37" ht="18.75" customHeight="1" x14ac:dyDescent="0.3">
      <c r="A30" s="1773"/>
      <c r="B30" s="1076"/>
      <c r="C30" s="1076"/>
      <c r="D30" s="1076"/>
      <c r="E30" s="1076"/>
      <c r="F30" s="1076"/>
      <c r="G30" s="1076"/>
      <c r="H30" s="1076"/>
      <c r="I30" s="1076"/>
      <c r="J30" s="1076"/>
      <c r="K30" s="1076"/>
      <c r="L30" s="1076"/>
      <c r="M30" s="1076"/>
      <c r="N30" s="1076"/>
      <c r="O30" s="1076"/>
      <c r="P30" s="1076"/>
      <c r="Q30" s="1077"/>
    </row>
    <row r="31" spans="1:37" ht="18.75" customHeight="1" thickBot="1" x14ac:dyDescent="0.35">
      <c r="A31" s="1788"/>
      <c r="B31" s="1789"/>
      <c r="C31" s="1789"/>
      <c r="D31" s="1789"/>
      <c r="E31" s="1789"/>
      <c r="F31" s="1789"/>
      <c r="G31" s="1789"/>
      <c r="H31" s="1789"/>
      <c r="I31" s="1789"/>
      <c r="J31" s="1789"/>
      <c r="K31" s="1789"/>
      <c r="L31" s="1789"/>
      <c r="M31" s="1789"/>
      <c r="N31" s="1789"/>
      <c r="O31" s="1789"/>
      <c r="P31" s="1789"/>
      <c r="Q31" s="1080"/>
    </row>
    <row r="32" spans="1:37" ht="12"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sheetData>
  <mergeCells count="81">
    <mergeCell ref="X23:Y26"/>
    <mergeCell ref="Z23:AA24"/>
    <mergeCell ref="AB23:AB24"/>
    <mergeCell ref="AC23:AC24"/>
    <mergeCell ref="AD23:AE24"/>
    <mergeCell ref="AF23:AF24"/>
    <mergeCell ref="AG23:AG24"/>
    <mergeCell ref="AH23:AI24"/>
    <mergeCell ref="AJ23:AK24"/>
    <mergeCell ref="Z25:AA26"/>
    <mergeCell ref="AE25:AE26"/>
    <mergeCell ref="AH25:AH26"/>
    <mergeCell ref="X19:Y22"/>
    <mergeCell ref="Z19:AA20"/>
    <mergeCell ref="AD19:AD20"/>
    <mergeCell ref="AE19:AE20"/>
    <mergeCell ref="AF19:AG20"/>
    <mergeCell ref="AH19:AH20"/>
    <mergeCell ref="AJ19:AJ20"/>
    <mergeCell ref="Z21:AA22"/>
    <mergeCell ref="AB21:AC22"/>
    <mergeCell ref="AD21:AD22"/>
    <mergeCell ref="AE21:AF22"/>
    <mergeCell ref="AG21:AG22"/>
    <mergeCell ref="AH21:AI22"/>
    <mergeCell ref="AJ21:AK22"/>
    <mergeCell ref="S3:U26"/>
    <mergeCell ref="V3:W14"/>
    <mergeCell ref="X3:AA6"/>
    <mergeCell ref="AE3:AE4"/>
    <mergeCell ref="AH3:AH4"/>
    <mergeCell ref="AB5:AC6"/>
    <mergeCell ref="AD5:AD6"/>
    <mergeCell ref="AE5:AF6"/>
    <mergeCell ref="AG5:AG6"/>
    <mergeCell ref="AH5:AI6"/>
    <mergeCell ref="X7:Y10"/>
    <mergeCell ref="Z7:AA8"/>
    <mergeCell ref="AD7:AD8"/>
    <mergeCell ref="Z9:AA10"/>
    <mergeCell ref="AB9:AC10"/>
    <mergeCell ref="X15:AA18"/>
    <mergeCell ref="AH13:AH14"/>
    <mergeCell ref="AF11:AF12"/>
    <mergeCell ref="Z13:AA14"/>
    <mergeCell ref="AE13:AE14"/>
    <mergeCell ref="AJ17:AK18"/>
    <mergeCell ref="AE15:AE16"/>
    <mergeCell ref="AH15:AH16"/>
    <mergeCell ref="AB17:AC18"/>
    <mergeCell ref="AD17:AD18"/>
    <mergeCell ref="AE17:AF18"/>
    <mergeCell ref="AG17:AG18"/>
    <mergeCell ref="AH17:AI18"/>
    <mergeCell ref="X11:Y14"/>
    <mergeCell ref="Z11:AA12"/>
    <mergeCell ref="AB11:AB12"/>
    <mergeCell ref="AC11:AC12"/>
    <mergeCell ref="AD11:AE12"/>
    <mergeCell ref="AJ5:AK6"/>
    <mergeCell ref="AJ7:AJ8"/>
    <mergeCell ref="AD9:AD10"/>
    <mergeCell ref="AE9:AF10"/>
    <mergeCell ref="AG9:AG10"/>
    <mergeCell ref="AH9:AI10"/>
    <mergeCell ref="V15:W26"/>
    <mergeCell ref="A4:Q9"/>
    <mergeCell ref="A3:Q3"/>
    <mergeCell ref="AJ9:AK10"/>
    <mergeCell ref="AG11:AG12"/>
    <mergeCell ref="AH11:AI12"/>
    <mergeCell ref="AJ11:AK12"/>
    <mergeCell ref="A25:Q25"/>
    <mergeCell ref="A26:Q31"/>
    <mergeCell ref="A11:Q16"/>
    <mergeCell ref="A17:Q17"/>
    <mergeCell ref="A10:Q10"/>
    <mergeCell ref="A18:Q24"/>
    <mergeCell ref="AE7:AE8"/>
    <mergeCell ref="AF7:AG8"/>
    <mergeCell ref="AH7:AH8"/>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03" r:id="rId4" name="Check Box 55">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27704" r:id="rId5" name="Check Box 56">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27705" r:id="rId6" name="Check Box 57">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27706" r:id="rId7" name="Check Box 58">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27707" r:id="rId8" name="Check Box 59">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08" r:id="rId9" name="Check Box 60">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09" r:id="rId10" name="Check Box 61">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0" r:id="rId11" name="Check Box 62">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1" r:id="rId12" name="Check Box 63">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2" r:id="rId13" name="Check Box 64">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3" r:id="rId14" name="Check Box 65">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27714" r:id="rId15" name="Check Box 66">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27715" r:id="rId16" name="Check Box 67">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6" r:id="rId17" name="Check Box 68">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7" r:id="rId18" name="Check Box 69">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8" r:id="rId19" name="Check Box 70">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9" r:id="rId20" name="Check Box 71">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20" r:id="rId21" name="Check Box 72">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21" r:id="rId22" name="Check Box 73">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27722" r:id="rId23" name="Check Box 74">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97ADA-A821-4D58-9875-972EE7908CF7}">
  <sheetPr>
    <tabColor theme="7" tint="0.79998168889431442"/>
    <pageSetUpPr fitToPage="1"/>
  </sheetPr>
  <dimension ref="A1:AO114"/>
  <sheetViews>
    <sheetView view="pageBreakPreview" zoomScaleNormal="106" zoomScaleSheetLayoutView="100" workbookViewId="0"/>
  </sheetViews>
  <sheetFormatPr defaultRowHeight="16.5" x14ac:dyDescent="0.15"/>
  <cols>
    <col min="1" max="41" width="4.375" style="29" customWidth="1"/>
    <col min="42" max="16384" width="9" style="4"/>
  </cols>
  <sheetData>
    <row r="1" spans="1:40" ht="18.75" customHeight="1" x14ac:dyDescent="0.15">
      <c r="A1" s="95" t="s">
        <v>843</v>
      </c>
      <c r="B1" s="17"/>
      <c r="C1" s="17"/>
      <c r="D1" s="17"/>
      <c r="E1" s="17"/>
      <c r="F1" s="17"/>
      <c r="G1" s="17"/>
      <c r="H1" s="17"/>
      <c r="I1" s="17"/>
      <c r="J1" s="17"/>
      <c r="K1" s="17"/>
      <c r="L1" s="17"/>
      <c r="M1" s="17"/>
      <c r="N1" s="523"/>
      <c r="O1" s="523"/>
      <c r="P1" s="523"/>
      <c r="Q1" s="523"/>
    </row>
    <row r="2" spans="1:40" ht="18.75" customHeight="1" thickBot="1" x14ac:dyDescent="0.2">
      <c r="A2" s="542" t="s">
        <v>966</v>
      </c>
      <c r="B2" s="596"/>
      <c r="C2" s="596"/>
      <c r="D2" s="596"/>
      <c r="E2" s="596"/>
      <c r="F2" s="596"/>
      <c r="G2" s="596"/>
      <c r="H2" s="596"/>
      <c r="I2" s="596"/>
      <c r="J2" s="596"/>
      <c r="K2" s="596"/>
      <c r="L2" s="596"/>
      <c r="M2" s="596"/>
      <c r="N2" s="596"/>
      <c r="O2" s="596"/>
      <c r="P2" s="596"/>
      <c r="Q2" s="596"/>
      <c r="S2" s="530" t="s">
        <v>967</v>
      </c>
      <c r="T2" s="523"/>
      <c r="U2" s="523"/>
      <c r="V2" s="523"/>
      <c r="W2" s="523"/>
      <c r="X2" s="523"/>
      <c r="Y2" s="523"/>
      <c r="Z2" s="523"/>
      <c r="AA2" s="523"/>
      <c r="AB2" s="523"/>
      <c r="AC2" s="523"/>
      <c r="AD2" s="523"/>
      <c r="AE2" s="523"/>
      <c r="AF2" s="523"/>
      <c r="AG2" s="523"/>
      <c r="AH2" s="523"/>
      <c r="AI2" s="523"/>
      <c r="AJ2" s="523"/>
      <c r="AK2" s="523"/>
      <c r="AL2" s="523"/>
      <c r="AM2" s="523"/>
      <c r="AN2" s="523"/>
    </row>
    <row r="3" spans="1:40" ht="18.75" customHeight="1" x14ac:dyDescent="0.15">
      <c r="A3" s="1879" t="s">
        <v>958</v>
      </c>
      <c r="B3" s="1880"/>
      <c r="C3" s="1883" t="s">
        <v>943</v>
      </c>
      <c r="D3" s="1884"/>
      <c r="E3" s="1884"/>
      <c r="F3" s="1884"/>
      <c r="G3" s="1880"/>
      <c r="H3" s="597"/>
      <c r="I3" s="598"/>
      <c r="J3" s="599"/>
      <c r="K3" s="1895" t="s">
        <v>440</v>
      </c>
      <c r="L3" s="600"/>
      <c r="M3" s="601"/>
      <c r="N3" s="599"/>
      <c r="O3" s="1895" t="s">
        <v>442</v>
      </c>
      <c r="P3" s="600"/>
      <c r="Q3" s="602"/>
      <c r="S3" s="1834" t="s">
        <v>439</v>
      </c>
      <c r="T3" s="694"/>
      <c r="U3" s="694"/>
      <c r="V3" s="695"/>
      <c r="W3" s="1835"/>
      <c r="X3" s="1836" t="s">
        <v>440</v>
      </c>
      <c r="Y3" s="928" t="s">
        <v>441</v>
      </c>
      <c r="Z3" s="694"/>
      <c r="AA3" s="694"/>
      <c r="AB3" s="694"/>
      <c r="AC3" s="694"/>
      <c r="AD3" s="1837"/>
      <c r="AE3" s="1073"/>
      <c r="AF3" s="1073"/>
      <c r="AG3" s="1073"/>
      <c r="AH3" s="1073"/>
      <c r="AI3" s="1073"/>
      <c r="AJ3" s="1073"/>
      <c r="AK3" s="1073"/>
      <c r="AL3" s="1073"/>
      <c r="AM3" s="1073"/>
      <c r="AN3" s="1838"/>
    </row>
    <row r="4" spans="1:40" ht="18.75" customHeight="1" x14ac:dyDescent="0.15">
      <c r="A4" s="1624"/>
      <c r="B4" s="1626"/>
      <c r="C4" s="1885"/>
      <c r="D4" s="1886"/>
      <c r="E4" s="1886"/>
      <c r="F4" s="1886"/>
      <c r="G4" s="1626"/>
      <c r="H4" s="603"/>
      <c r="I4" s="604"/>
      <c r="J4" s="585"/>
      <c r="K4" s="1869"/>
      <c r="L4" s="605"/>
      <c r="M4" s="606"/>
      <c r="N4" s="585"/>
      <c r="O4" s="1869"/>
      <c r="P4" s="605"/>
      <c r="Q4" s="607"/>
      <c r="S4" s="713"/>
      <c r="T4" s="714"/>
      <c r="U4" s="714"/>
      <c r="V4" s="715"/>
      <c r="W4" s="1828"/>
      <c r="X4" s="1599"/>
      <c r="Y4" s="748"/>
      <c r="Z4" s="697"/>
      <c r="AA4" s="697"/>
      <c r="AB4" s="697"/>
      <c r="AC4" s="697"/>
      <c r="AD4" s="1831"/>
      <c r="AE4" s="1775"/>
      <c r="AF4" s="1775"/>
      <c r="AG4" s="1775"/>
      <c r="AH4" s="1775"/>
      <c r="AI4" s="1775"/>
      <c r="AJ4" s="1775"/>
      <c r="AK4" s="1775"/>
      <c r="AL4" s="1775"/>
      <c r="AM4" s="1775"/>
      <c r="AN4" s="1776"/>
    </row>
    <row r="5" spans="1:40" ht="18.75" customHeight="1" x14ac:dyDescent="0.15">
      <c r="A5" s="1624"/>
      <c r="B5" s="1626"/>
      <c r="C5" s="1885"/>
      <c r="D5" s="1886"/>
      <c r="E5" s="1886"/>
      <c r="F5" s="1886"/>
      <c r="G5" s="1626"/>
      <c r="H5" s="1866"/>
      <c r="I5" s="1867"/>
      <c r="J5" s="1856" t="s">
        <v>49</v>
      </c>
      <c r="K5" s="1870"/>
      <c r="L5" s="1870"/>
      <c r="M5" s="1856" t="s">
        <v>326</v>
      </c>
      <c r="N5" s="1867"/>
      <c r="O5" s="1867"/>
      <c r="P5" s="1856" t="s">
        <v>938</v>
      </c>
      <c r="Q5" s="1857"/>
      <c r="S5" s="713"/>
      <c r="T5" s="714"/>
      <c r="U5" s="714"/>
      <c r="V5" s="715"/>
      <c r="W5" s="1828"/>
      <c r="X5" s="1599" t="s">
        <v>442</v>
      </c>
      <c r="Y5" s="953" t="s">
        <v>443</v>
      </c>
      <c r="Z5" s="685"/>
      <c r="AA5" s="685"/>
      <c r="AB5" s="685"/>
      <c r="AC5" s="686"/>
      <c r="AD5" s="1771"/>
      <c r="AE5" s="1771"/>
      <c r="AF5" s="1771"/>
      <c r="AG5" s="1771"/>
      <c r="AH5" s="1771"/>
      <c r="AI5" s="1771"/>
      <c r="AJ5" s="1771"/>
      <c r="AK5" s="1771"/>
      <c r="AL5" s="1771"/>
      <c r="AM5" s="1771"/>
      <c r="AN5" s="1772"/>
    </row>
    <row r="6" spans="1:40" ht="18.75" customHeight="1" x14ac:dyDescent="0.15">
      <c r="A6" s="1624"/>
      <c r="B6" s="1626"/>
      <c r="C6" s="1876"/>
      <c r="D6" s="1628"/>
      <c r="E6" s="1628"/>
      <c r="F6" s="1628"/>
      <c r="G6" s="1629"/>
      <c r="H6" s="1868"/>
      <c r="I6" s="1869"/>
      <c r="J6" s="1858"/>
      <c r="K6" s="1871"/>
      <c r="L6" s="1871"/>
      <c r="M6" s="1858"/>
      <c r="N6" s="1869"/>
      <c r="O6" s="1869"/>
      <c r="P6" s="1858"/>
      <c r="Q6" s="1859"/>
      <c r="S6" s="696"/>
      <c r="T6" s="697"/>
      <c r="U6" s="697"/>
      <c r="V6" s="698"/>
      <c r="W6" s="1833"/>
      <c r="X6" s="960"/>
      <c r="Y6" s="929"/>
      <c r="Z6" s="714"/>
      <c r="AA6" s="714"/>
      <c r="AB6" s="714"/>
      <c r="AC6" s="715"/>
      <c r="AD6" s="1076"/>
      <c r="AE6" s="1076"/>
      <c r="AF6" s="1076"/>
      <c r="AG6" s="1076"/>
      <c r="AH6" s="1076"/>
      <c r="AI6" s="1076"/>
      <c r="AJ6" s="1076"/>
      <c r="AK6" s="1076"/>
      <c r="AL6" s="1076"/>
      <c r="AM6" s="1076"/>
      <c r="AN6" s="1077"/>
    </row>
    <row r="7" spans="1:40" ht="18.75" customHeight="1" x14ac:dyDescent="0.3">
      <c r="A7" s="1624"/>
      <c r="B7" s="1626"/>
      <c r="C7" s="1887" t="s">
        <v>959</v>
      </c>
      <c r="D7" s="1888"/>
      <c r="E7" s="1860" t="s">
        <v>944</v>
      </c>
      <c r="F7" s="1860"/>
      <c r="G7" s="1860"/>
      <c r="H7" s="608"/>
      <c r="I7" s="582"/>
      <c r="J7" s="1861" t="s">
        <v>440</v>
      </c>
      <c r="K7" s="1861" t="s">
        <v>937</v>
      </c>
      <c r="L7" s="1861"/>
      <c r="M7" s="1861"/>
      <c r="N7" s="1863" t="s">
        <v>945</v>
      </c>
      <c r="O7" s="609"/>
      <c r="P7" s="582"/>
      <c r="Q7" s="1864" t="s">
        <v>442</v>
      </c>
      <c r="S7" s="705" t="s">
        <v>444</v>
      </c>
      <c r="T7" s="685"/>
      <c r="U7" s="685"/>
      <c r="V7" s="686"/>
      <c r="W7" s="1827"/>
      <c r="X7" s="959" t="s">
        <v>440</v>
      </c>
      <c r="Y7" s="953" t="s">
        <v>182</v>
      </c>
      <c r="Z7" s="706"/>
      <c r="AA7" s="1829"/>
      <c r="AB7" s="1771"/>
      <c r="AC7" s="1771"/>
      <c r="AD7" s="1771"/>
      <c r="AE7" s="1771"/>
      <c r="AF7" s="1830"/>
      <c r="AG7" s="706" t="s">
        <v>445</v>
      </c>
      <c r="AH7" s="706"/>
      <c r="AI7" s="706"/>
      <c r="AJ7" s="1829"/>
      <c r="AK7" s="1771"/>
      <c r="AL7" s="1771"/>
      <c r="AM7" s="1771"/>
      <c r="AN7" s="1772"/>
    </row>
    <row r="8" spans="1:40" ht="18.75" customHeight="1" x14ac:dyDescent="0.3">
      <c r="A8" s="1624"/>
      <c r="B8" s="1626"/>
      <c r="C8" s="1889"/>
      <c r="D8" s="1890"/>
      <c r="E8" s="1860"/>
      <c r="F8" s="1860"/>
      <c r="G8" s="1860"/>
      <c r="H8" s="603"/>
      <c r="I8" s="585"/>
      <c r="J8" s="1862"/>
      <c r="K8" s="1862"/>
      <c r="L8" s="1862"/>
      <c r="M8" s="1862"/>
      <c r="N8" s="1862"/>
      <c r="O8" s="610"/>
      <c r="P8" s="585"/>
      <c r="Q8" s="1865"/>
      <c r="S8" s="713"/>
      <c r="T8" s="714"/>
      <c r="U8" s="714"/>
      <c r="V8" s="715"/>
      <c r="W8" s="1828"/>
      <c r="X8" s="1599"/>
      <c r="Y8" s="933"/>
      <c r="Z8" s="709"/>
      <c r="AA8" s="1831"/>
      <c r="AB8" s="1775"/>
      <c r="AC8" s="1775"/>
      <c r="AD8" s="1775"/>
      <c r="AE8" s="1775"/>
      <c r="AF8" s="1832"/>
      <c r="AG8" s="709"/>
      <c r="AH8" s="709"/>
      <c r="AI8" s="709"/>
      <c r="AJ8" s="1831"/>
      <c r="AK8" s="1775"/>
      <c r="AL8" s="1775"/>
      <c r="AM8" s="1775"/>
      <c r="AN8" s="1776"/>
    </row>
    <row r="9" spans="1:40" ht="18.75" customHeight="1" x14ac:dyDescent="0.15">
      <c r="A9" s="1624"/>
      <c r="B9" s="1626"/>
      <c r="C9" s="1889"/>
      <c r="D9" s="1890"/>
      <c r="E9" s="1875" t="s">
        <v>939</v>
      </c>
      <c r="F9" s="1622"/>
      <c r="G9" s="1622"/>
      <c r="H9" s="1866"/>
      <c r="I9" s="1867"/>
      <c r="J9" s="1856" t="s">
        <v>49</v>
      </c>
      <c r="K9" s="1870"/>
      <c r="L9" s="1870"/>
      <c r="M9" s="1856" t="s">
        <v>326</v>
      </c>
      <c r="N9" s="1867"/>
      <c r="O9" s="1867"/>
      <c r="P9" s="1856" t="s">
        <v>940</v>
      </c>
      <c r="Q9" s="1857"/>
      <c r="S9" s="713"/>
      <c r="T9" s="714"/>
      <c r="U9" s="714"/>
      <c r="V9" s="715"/>
      <c r="W9" s="1828"/>
      <c r="X9" s="1599" t="s">
        <v>442</v>
      </c>
      <c r="Y9" s="953" t="s">
        <v>182</v>
      </c>
      <c r="Z9" s="706"/>
      <c r="AA9" s="1829"/>
      <c r="AB9" s="1771"/>
      <c r="AC9" s="1771"/>
      <c r="AD9" s="1771"/>
      <c r="AE9" s="1771"/>
      <c r="AF9" s="1830"/>
      <c r="AG9" s="706" t="s">
        <v>445</v>
      </c>
      <c r="AH9" s="706"/>
      <c r="AI9" s="706"/>
      <c r="AJ9" s="1829"/>
      <c r="AK9" s="1771"/>
      <c r="AL9" s="1771"/>
      <c r="AM9" s="1771"/>
      <c r="AN9" s="1772"/>
    </row>
    <row r="10" spans="1:40" ht="18.75" customHeight="1" x14ac:dyDescent="0.15">
      <c r="A10" s="1624"/>
      <c r="B10" s="1626"/>
      <c r="C10" s="1891"/>
      <c r="D10" s="1892"/>
      <c r="E10" s="1876"/>
      <c r="F10" s="1628"/>
      <c r="G10" s="1628"/>
      <c r="H10" s="1868"/>
      <c r="I10" s="1869"/>
      <c r="J10" s="1858"/>
      <c r="K10" s="1871"/>
      <c r="L10" s="1871"/>
      <c r="M10" s="1858"/>
      <c r="N10" s="1869"/>
      <c r="O10" s="1869"/>
      <c r="P10" s="1858"/>
      <c r="Q10" s="1859"/>
      <c r="S10" s="696"/>
      <c r="T10" s="697"/>
      <c r="U10" s="697"/>
      <c r="V10" s="698"/>
      <c r="W10" s="1833"/>
      <c r="X10" s="960"/>
      <c r="Y10" s="933"/>
      <c r="Z10" s="709"/>
      <c r="AA10" s="1831"/>
      <c r="AB10" s="1775"/>
      <c r="AC10" s="1775"/>
      <c r="AD10" s="1775"/>
      <c r="AE10" s="1775"/>
      <c r="AF10" s="1832"/>
      <c r="AG10" s="709"/>
      <c r="AH10" s="709"/>
      <c r="AI10" s="709"/>
      <c r="AJ10" s="1831"/>
      <c r="AK10" s="1775"/>
      <c r="AL10" s="1775"/>
      <c r="AM10" s="1775"/>
      <c r="AN10" s="1776"/>
    </row>
    <row r="11" spans="1:40" ht="18.75" customHeight="1" x14ac:dyDescent="0.15">
      <c r="A11" s="1624"/>
      <c r="B11" s="1626"/>
      <c r="C11" s="1875" t="s">
        <v>960</v>
      </c>
      <c r="D11" s="1623"/>
      <c r="E11" s="1872" t="s">
        <v>946</v>
      </c>
      <c r="F11" s="1872"/>
      <c r="G11" s="1872"/>
      <c r="H11" s="1873"/>
      <c r="I11" s="1863" t="s">
        <v>947</v>
      </c>
      <c r="J11" s="1863"/>
      <c r="K11" s="1863"/>
      <c r="L11" s="1863" t="s">
        <v>945</v>
      </c>
      <c r="M11" s="1856"/>
      <c r="N11" s="1863"/>
      <c r="O11" s="1863"/>
      <c r="P11" s="1856" t="s">
        <v>941</v>
      </c>
      <c r="Q11" s="1857"/>
      <c r="S11" s="526" t="s">
        <v>942</v>
      </c>
      <c r="T11" s="522" t="s">
        <v>447</v>
      </c>
      <c r="U11" s="329"/>
      <c r="V11" s="329"/>
      <c r="W11" s="329"/>
      <c r="X11" s="329"/>
      <c r="Y11" s="329"/>
      <c r="Z11" s="329"/>
      <c r="AA11" s="329"/>
      <c r="AB11" s="329"/>
      <c r="AC11" s="329"/>
      <c r="AD11" s="329"/>
      <c r="AE11" s="329"/>
      <c r="AF11" s="329"/>
      <c r="AG11" s="329"/>
      <c r="AH11" s="329"/>
      <c r="AI11" s="329"/>
      <c r="AJ11" s="329"/>
      <c r="AK11" s="329"/>
      <c r="AL11" s="329"/>
      <c r="AM11" s="329"/>
      <c r="AN11" s="330"/>
    </row>
    <row r="12" spans="1:40" ht="18.75" customHeight="1" x14ac:dyDescent="0.15">
      <c r="A12" s="1624"/>
      <c r="B12" s="1626"/>
      <c r="C12" s="1885"/>
      <c r="D12" s="1626"/>
      <c r="E12" s="1872"/>
      <c r="F12" s="1872"/>
      <c r="G12" s="1872"/>
      <c r="H12" s="1874"/>
      <c r="I12" s="1862"/>
      <c r="J12" s="1862"/>
      <c r="K12" s="1862"/>
      <c r="L12" s="1862"/>
      <c r="M12" s="1858"/>
      <c r="N12" s="1862"/>
      <c r="O12" s="1862"/>
      <c r="P12" s="1858"/>
      <c r="Q12" s="1859"/>
      <c r="S12" s="331"/>
      <c r="T12" s="332" t="s">
        <v>448</v>
      </c>
      <c r="U12" s="332"/>
      <c r="V12" s="332"/>
      <c r="W12" s="332"/>
      <c r="X12" s="332"/>
      <c r="Y12" s="332"/>
      <c r="Z12" s="332"/>
      <c r="AA12" s="332"/>
      <c r="AB12" s="332"/>
      <c r="AC12" s="332"/>
      <c r="AD12" s="332"/>
      <c r="AE12" s="332"/>
      <c r="AF12" s="332"/>
      <c r="AG12" s="332"/>
      <c r="AH12" s="332"/>
      <c r="AI12" s="332"/>
      <c r="AJ12" s="332"/>
      <c r="AK12" s="332"/>
      <c r="AL12" s="332"/>
      <c r="AM12" s="332"/>
      <c r="AN12" s="333"/>
    </row>
    <row r="13" spans="1:40" ht="18.75" customHeight="1" x14ac:dyDescent="0.15">
      <c r="A13" s="1624"/>
      <c r="B13" s="1626"/>
      <c r="C13" s="1885"/>
      <c r="D13" s="1626"/>
      <c r="E13" s="1872" t="s">
        <v>948</v>
      </c>
      <c r="F13" s="1872"/>
      <c r="G13" s="1872"/>
      <c r="H13" s="608"/>
      <c r="I13" s="611"/>
      <c r="J13" s="582"/>
      <c r="K13" s="1877" t="s">
        <v>440</v>
      </c>
      <c r="L13" s="612"/>
      <c r="M13" s="613"/>
      <c r="N13" s="582"/>
      <c r="O13" s="1877" t="s">
        <v>442</v>
      </c>
      <c r="P13" s="612"/>
      <c r="Q13" s="614"/>
      <c r="S13" s="684" t="s">
        <v>449</v>
      </c>
      <c r="T13" s="685"/>
      <c r="U13" s="685"/>
      <c r="V13" s="685"/>
      <c r="W13" s="334"/>
      <c r="X13" s="335"/>
      <c r="Y13" s="1848" t="s">
        <v>450</v>
      </c>
      <c r="Z13" s="1849"/>
      <c r="AA13" s="1849"/>
      <c r="AB13" s="1849"/>
      <c r="AC13" s="1849"/>
      <c r="AD13" s="1849"/>
      <c r="AE13" s="1849"/>
      <c r="AF13" s="1849"/>
      <c r="AG13" s="1849"/>
      <c r="AH13" s="1849"/>
      <c r="AI13" s="1849"/>
      <c r="AJ13" s="1849"/>
      <c r="AK13" s="1849"/>
      <c r="AL13" s="1849"/>
      <c r="AM13" s="1849"/>
      <c r="AN13" s="1850"/>
    </row>
    <row r="14" spans="1:40" ht="18.75" customHeight="1" thickBot="1" x14ac:dyDescent="0.2">
      <c r="A14" s="1881"/>
      <c r="B14" s="1882"/>
      <c r="C14" s="1893"/>
      <c r="D14" s="1882"/>
      <c r="E14" s="1894"/>
      <c r="F14" s="1894"/>
      <c r="G14" s="1894"/>
      <c r="H14" s="615"/>
      <c r="I14" s="616"/>
      <c r="J14" s="592"/>
      <c r="K14" s="1878"/>
      <c r="L14" s="617"/>
      <c r="M14" s="618"/>
      <c r="N14" s="592"/>
      <c r="O14" s="1878"/>
      <c r="P14" s="617"/>
      <c r="Q14" s="619"/>
      <c r="S14" s="713"/>
      <c r="T14" s="714"/>
      <c r="U14" s="714"/>
      <c r="V14" s="714"/>
      <c r="W14" s="336"/>
      <c r="X14" s="337"/>
      <c r="Y14" s="525"/>
      <c r="Z14" s="525"/>
      <c r="AA14" s="524" t="s">
        <v>451</v>
      </c>
      <c r="AB14" s="519"/>
      <c r="AC14" s="525"/>
      <c r="AD14" s="525"/>
      <c r="AE14" s="525"/>
      <c r="AF14" s="525"/>
      <c r="AG14" s="339"/>
      <c r="AH14" s="525"/>
      <c r="AI14" s="525"/>
      <c r="AJ14" s="525"/>
      <c r="AK14" s="525"/>
      <c r="AL14" s="525"/>
      <c r="AM14" s="525"/>
      <c r="AN14" s="58"/>
    </row>
    <row r="15" spans="1:40" ht="18.75" customHeight="1" x14ac:dyDescent="0.15">
      <c r="A15" s="532"/>
      <c r="B15" s="532"/>
      <c r="C15" s="532"/>
      <c r="D15" s="532"/>
      <c r="E15" s="532"/>
      <c r="F15" s="532"/>
      <c r="G15" s="532"/>
      <c r="H15" s="532"/>
      <c r="I15" s="532"/>
      <c r="J15" s="532"/>
      <c r="K15" s="532"/>
      <c r="L15" s="532"/>
      <c r="M15" s="532"/>
      <c r="N15" s="532"/>
      <c r="O15" s="532"/>
      <c r="P15" s="532"/>
      <c r="Q15" s="532"/>
      <c r="S15" s="713"/>
      <c r="T15" s="714"/>
      <c r="U15" s="714"/>
      <c r="V15" s="714"/>
      <c r="W15" s="1828"/>
      <c r="X15" s="1599" t="s">
        <v>440</v>
      </c>
      <c r="Y15" s="340"/>
      <c r="Z15" s="525"/>
      <c r="AA15" s="525" t="s">
        <v>452</v>
      </c>
      <c r="AB15" s="341"/>
      <c r="AC15" s="525"/>
      <c r="AD15" s="525"/>
      <c r="AE15" s="525"/>
      <c r="AF15" s="525"/>
      <c r="AG15" s="339" t="s">
        <v>453</v>
      </c>
      <c r="AH15" s="525"/>
      <c r="AI15" s="525"/>
      <c r="AJ15" s="525"/>
      <c r="AK15" s="525"/>
      <c r="AL15" s="525"/>
      <c r="AM15" s="525"/>
      <c r="AN15" s="58"/>
    </row>
    <row r="16" spans="1:40" ht="18.75" customHeight="1" x14ac:dyDescent="0.15">
      <c r="A16" s="532"/>
      <c r="B16" s="532"/>
      <c r="C16" s="532"/>
      <c r="D16" s="532"/>
      <c r="E16" s="532"/>
      <c r="F16" s="532"/>
      <c r="G16" s="532"/>
      <c r="H16" s="532"/>
      <c r="I16" s="532"/>
      <c r="J16" s="532"/>
      <c r="K16" s="532"/>
      <c r="L16" s="532"/>
      <c r="M16" s="532"/>
      <c r="N16" s="532"/>
      <c r="O16" s="532"/>
      <c r="P16" s="532"/>
      <c r="Q16" s="532"/>
      <c r="S16" s="713"/>
      <c r="T16" s="714"/>
      <c r="U16" s="714"/>
      <c r="V16" s="714"/>
      <c r="W16" s="1828"/>
      <c r="X16" s="1599"/>
      <c r="Y16" s="340"/>
      <c r="Z16" s="525"/>
      <c r="AA16" s="525" t="s">
        <v>454</v>
      </c>
      <c r="AB16" s="341"/>
      <c r="AC16" s="525"/>
      <c r="AD16" s="525"/>
      <c r="AE16" s="525"/>
      <c r="AF16" s="525"/>
      <c r="AG16" s="525"/>
      <c r="AH16" s="525"/>
      <c r="AI16" s="340"/>
      <c r="AJ16" s="340"/>
      <c r="AK16" s="340"/>
      <c r="AL16" s="340"/>
      <c r="AM16" s="340"/>
      <c r="AN16" s="58"/>
    </row>
    <row r="17" spans="1:40" ht="18.75" customHeight="1" x14ac:dyDescent="0.15">
      <c r="A17" s="531"/>
      <c r="B17" s="531"/>
      <c r="C17" s="531"/>
      <c r="D17" s="531"/>
      <c r="E17" s="531"/>
      <c r="F17" s="531"/>
      <c r="G17" s="531"/>
      <c r="H17" s="531"/>
      <c r="I17" s="531"/>
      <c r="J17" s="531"/>
      <c r="K17" s="531"/>
      <c r="L17" s="531"/>
      <c r="M17" s="531"/>
      <c r="N17" s="531"/>
      <c r="O17" s="531"/>
      <c r="P17" s="531"/>
      <c r="Q17" s="531"/>
      <c r="S17" s="713"/>
      <c r="T17" s="714"/>
      <c r="U17" s="714"/>
      <c r="V17" s="714"/>
      <c r="W17" s="342"/>
      <c r="X17" s="528"/>
      <c r="Y17" s="340"/>
      <c r="Z17" s="525"/>
      <c r="AA17" s="525" t="s">
        <v>455</v>
      </c>
      <c r="AB17" s="341"/>
      <c r="AC17" s="1687"/>
      <c r="AD17" s="1687"/>
      <c r="AE17" s="1687"/>
      <c r="AF17" s="1687"/>
      <c r="AG17" s="1687"/>
      <c r="AH17" s="1687"/>
      <c r="AI17" s="1687"/>
      <c r="AJ17" s="1687"/>
      <c r="AK17" s="1687"/>
      <c r="AL17" s="1687"/>
      <c r="AM17" s="1687"/>
      <c r="AN17" s="529" t="s">
        <v>218</v>
      </c>
    </row>
    <row r="18" spans="1:40" ht="18.75" customHeight="1" x14ac:dyDescent="0.15">
      <c r="A18" s="532"/>
      <c r="B18" s="532"/>
      <c r="C18" s="532"/>
      <c r="D18" s="532"/>
      <c r="E18" s="532"/>
      <c r="F18" s="532"/>
      <c r="G18" s="532"/>
      <c r="H18" s="532"/>
      <c r="I18" s="532"/>
      <c r="J18" s="532"/>
      <c r="K18" s="532"/>
      <c r="L18" s="532"/>
      <c r="M18" s="532"/>
      <c r="N18" s="532"/>
      <c r="O18" s="532"/>
      <c r="P18" s="532"/>
      <c r="Q18" s="532"/>
      <c r="S18" s="713"/>
      <c r="T18" s="714"/>
      <c r="U18" s="714"/>
      <c r="V18" s="714"/>
      <c r="W18" s="342"/>
      <c r="X18" s="528"/>
      <c r="Y18" s="1851" t="s">
        <v>456</v>
      </c>
      <c r="Z18" s="1852"/>
      <c r="AA18" s="1852"/>
      <c r="AB18" s="1852"/>
      <c r="AC18" s="1852"/>
      <c r="AD18" s="1852"/>
      <c r="AE18" s="1852"/>
      <c r="AF18" s="1852"/>
      <c r="AG18" s="1852"/>
      <c r="AH18" s="1852"/>
      <c r="AI18" s="1852"/>
      <c r="AJ18" s="1852"/>
      <c r="AK18" s="1852"/>
      <c r="AL18" s="1852"/>
      <c r="AM18" s="1852"/>
      <c r="AN18" s="1853"/>
    </row>
    <row r="19" spans="1:40" ht="18.75" customHeight="1" x14ac:dyDescent="0.15">
      <c r="A19" s="532"/>
      <c r="B19" s="532"/>
      <c r="C19" s="532"/>
      <c r="D19" s="532"/>
      <c r="E19" s="532"/>
      <c r="F19" s="532"/>
      <c r="G19" s="532"/>
      <c r="H19" s="532"/>
      <c r="I19" s="532"/>
      <c r="J19" s="532"/>
      <c r="K19" s="532"/>
      <c r="L19" s="532"/>
      <c r="M19" s="532"/>
      <c r="N19" s="532"/>
      <c r="O19" s="532"/>
      <c r="P19" s="532"/>
      <c r="Q19" s="532"/>
      <c r="S19" s="713"/>
      <c r="T19" s="714"/>
      <c r="U19" s="714"/>
      <c r="V19" s="714"/>
      <c r="W19" s="1828"/>
      <c r="X19" s="1599" t="s">
        <v>442</v>
      </c>
      <c r="Y19" s="340"/>
      <c r="Z19" s="525"/>
      <c r="AA19" s="525" t="s">
        <v>457</v>
      </c>
      <c r="AB19" s="339"/>
      <c r="AC19" s="339"/>
      <c r="AD19" s="339"/>
      <c r="AE19" s="339"/>
      <c r="AF19" s="339"/>
      <c r="AG19" s="339"/>
      <c r="AH19" s="339"/>
      <c r="AI19" s="339"/>
      <c r="AJ19" s="339"/>
      <c r="AK19" s="339"/>
      <c r="AL19" s="339"/>
      <c r="AM19" s="339"/>
      <c r="AN19" s="343"/>
    </row>
    <row r="20" spans="1:40" ht="18.75" customHeight="1" x14ac:dyDescent="0.15">
      <c r="A20" s="532"/>
      <c r="B20" s="532"/>
      <c r="C20" s="532"/>
      <c r="D20" s="532"/>
      <c r="E20" s="532"/>
      <c r="F20" s="532"/>
      <c r="G20" s="532"/>
      <c r="H20" s="532"/>
      <c r="I20" s="532"/>
      <c r="J20" s="532"/>
      <c r="K20" s="532"/>
      <c r="L20" s="532"/>
      <c r="M20" s="532"/>
      <c r="N20" s="532"/>
      <c r="O20" s="532"/>
      <c r="P20" s="532"/>
      <c r="Q20" s="532"/>
      <c r="S20" s="713"/>
      <c r="T20" s="714"/>
      <c r="U20" s="714"/>
      <c r="V20" s="714"/>
      <c r="W20" s="1828"/>
      <c r="X20" s="1599"/>
      <c r="Y20" s="340"/>
      <c r="Z20" s="525"/>
      <c r="AA20" s="525" t="s">
        <v>458</v>
      </c>
      <c r="AB20" s="525"/>
      <c r="AC20" s="525"/>
      <c r="AD20" s="525"/>
      <c r="AE20" s="525"/>
      <c r="AF20" s="525"/>
      <c r="AG20" s="525"/>
      <c r="AH20" s="525"/>
      <c r="AI20" s="340"/>
      <c r="AJ20" s="340"/>
      <c r="AK20" s="340"/>
      <c r="AL20" s="340"/>
      <c r="AM20" s="340"/>
      <c r="AN20" s="58"/>
    </row>
    <row r="21" spans="1:40" ht="18.75" customHeight="1" x14ac:dyDescent="0.15">
      <c r="A21" s="532"/>
      <c r="B21" s="532"/>
      <c r="C21" s="532"/>
      <c r="D21" s="532"/>
      <c r="E21" s="532"/>
      <c r="F21" s="532"/>
      <c r="G21" s="532"/>
      <c r="H21" s="532"/>
      <c r="I21" s="532"/>
      <c r="J21" s="532"/>
      <c r="K21" s="532"/>
      <c r="L21" s="532"/>
      <c r="M21" s="532"/>
      <c r="N21" s="532"/>
      <c r="O21" s="532"/>
      <c r="P21" s="532"/>
      <c r="Q21" s="532"/>
      <c r="S21" s="713"/>
      <c r="T21" s="714"/>
      <c r="U21" s="714"/>
      <c r="V21" s="714"/>
      <c r="W21" s="344"/>
      <c r="X21" s="345"/>
      <c r="Y21" s="340"/>
      <c r="Z21" s="525"/>
      <c r="AA21" s="525" t="s">
        <v>459</v>
      </c>
      <c r="AB21" s="339"/>
      <c r="AC21" s="339"/>
      <c r="AD21" s="339"/>
      <c r="AE21" s="339"/>
      <c r="AF21" s="339"/>
      <c r="AG21" s="339"/>
      <c r="AH21" s="339"/>
      <c r="AI21" s="339"/>
      <c r="AJ21" s="339"/>
      <c r="AK21" s="339"/>
      <c r="AL21" s="339"/>
      <c r="AM21" s="339"/>
      <c r="AN21" s="343"/>
    </row>
    <row r="22" spans="1:40" ht="18.75" customHeight="1" x14ac:dyDescent="0.15">
      <c r="A22" s="532"/>
      <c r="B22" s="532"/>
      <c r="C22" s="532"/>
      <c r="D22" s="532"/>
      <c r="E22" s="532"/>
      <c r="F22" s="532"/>
      <c r="G22" s="532"/>
      <c r="H22" s="532"/>
      <c r="I22" s="532"/>
      <c r="J22" s="532"/>
      <c r="K22" s="532"/>
      <c r="L22" s="532"/>
      <c r="M22" s="532"/>
      <c r="N22" s="532"/>
      <c r="O22" s="532"/>
      <c r="P22" s="532"/>
      <c r="Q22" s="532"/>
      <c r="S22" s="696"/>
      <c r="T22" s="697"/>
      <c r="U22" s="697"/>
      <c r="V22" s="697"/>
      <c r="W22" s="346"/>
      <c r="X22" s="347"/>
      <c r="Y22" s="348"/>
      <c r="Z22" s="53"/>
      <c r="AA22" s="53" t="s">
        <v>460</v>
      </c>
      <c r="AB22" s="348"/>
      <c r="AC22" s="1854"/>
      <c r="AD22" s="1854"/>
      <c r="AE22" s="1854"/>
      <c r="AF22" s="1854"/>
      <c r="AG22" s="1854"/>
      <c r="AH22" s="1854"/>
      <c r="AI22" s="1854"/>
      <c r="AJ22" s="1854"/>
      <c r="AK22" s="1854"/>
      <c r="AL22" s="1854"/>
      <c r="AM22" s="1854"/>
      <c r="AN22" s="521" t="s">
        <v>218</v>
      </c>
    </row>
    <row r="23" spans="1:40" ht="18.75" customHeight="1" x14ac:dyDescent="0.15">
      <c r="A23" s="532"/>
      <c r="B23" s="532"/>
      <c r="C23" s="532"/>
      <c r="D23" s="532"/>
      <c r="E23" s="532"/>
      <c r="F23" s="532"/>
      <c r="G23" s="532"/>
      <c r="H23" s="532"/>
      <c r="I23" s="532"/>
      <c r="J23" s="532"/>
      <c r="K23" s="532"/>
      <c r="L23" s="532"/>
      <c r="M23" s="532"/>
      <c r="N23" s="532"/>
      <c r="O23" s="532"/>
      <c r="P23" s="532"/>
      <c r="Q23" s="532"/>
      <c r="S23" s="1839" t="s">
        <v>461</v>
      </c>
      <c r="T23" s="1840"/>
      <c r="U23" s="1840"/>
      <c r="V23" s="1840"/>
      <c r="W23" s="344"/>
      <c r="X23" s="349"/>
      <c r="Y23" s="1845" t="s">
        <v>462</v>
      </c>
      <c r="Z23" s="1846"/>
      <c r="AA23" s="1846"/>
      <c r="AB23" s="1846"/>
      <c r="AC23" s="1846"/>
      <c r="AD23" s="1846"/>
      <c r="AE23" s="1846"/>
      <c r="AF23" s="1846"/>
      <c r="AG23" s="1846"/>
      <c r="AH23" s="1846"/>
      <c r="AI23" s="1846"/>
      <c r="AJ23" s="1846"/>
      <c r="AK23" s="1846"/>
      <c r="AL23" s="1846"/>
      <c r="AM23" s="1846"/>
      <c r="AN23" s="1847"/>
    </row>
    <row r="24" spans="1:40" ht="18.75" customHeight="1" x14ac:dyDescent="0.15">
      <c r="A24" s="532"/>
      <c r="B24" s="532"/>
      <c r="C24" s="532"/>
      <c r="D24" s="532"/>
      <c r="E24" s="532"/>
      <c r="F24" s="532"/>
      <c r="G24" s="532"/>
      <c r="H24" s="532"/>
      <c r="I24" s="532"/>
      <c r="J24" s="532"/>
      <c r="K24" s="532"/>
      <c r="L24" s="532"/>
      <c r="M24" s="532"/>
      <c r="N24" s="532"/>
      <c r="O24" s="532"/>
      <c r="P24" s="532"/>
      <c r="Q24" s="532"/>
      <c r="S24" s="1841"/>
      <c r="T24" s="1842"/>
      <c r="U24" s="1842"/>
      <c r="V24" s="1842"/>
      <c r="W24" s="344"/>
      <c r="X24" s="349"/>
      <c r="Y24" s="344"/>
      <c r="Z24" s="525"/>
      <c r="AA24" s="524" t="s">
        <v>451</v>
      </c>
      <c r="AB24" s="341"/>
      <c r="AC24" s="525"/>
      <c r="AD24" s="525"/>
      <c r="AE24" s="525"/>
      <c r="AF24" s="525"/>
      <c r="AG24" s="339"/>
      <c r="AH24" s="525"/>
      <c r="AI24" s="339"/>
      <c r="AJ24" s="339"/>
      <c r="AK24" s="339"/>
      <c r="AL24" s="339"/>
      <c r="AM24" s="339"/>
      <c r="AN24" s="343"/>
    </row>
    <row r="25" spans="1:40" ht="18.75" customHeight="1" x14ac:dyDescent="0.15">
      <c r="A25" s="533"/>
      <c r="B25" s="533"/>
      <c r="C25" s="533"/>
      <c r="D25" s="533"/>
      <c r="E25" s="533"/>
      <c r="F25" s="533"/>
      <c r="G25" s="533"/>
      <c r="H25" s="533"/>
      <c r="I25" s="533"/>
      <c r="J25" s="533"/>
      <c r="K25" s="533"/>
      <c r="L25" s="533"/>
      <c r="M25" s="533"/>
      <c r="N25" s="533"/>
      <c r="O25" s="533"/>
      <c r="P25" s="533"/>
      <c r="Q25" s="533"/>
      <c r="S25" s="1841"/>
      <c r="T25" s="1842"/>
      <c r="U25" s="1842"/>
      <c r="V25" s="1842"/>
      <c r="W25" s="1828"/>
      <c r="X25" s="1599" t="s">
        <v>440</v>
      </c>
      <c r="Y25" s="336"/>
      <c r="Z25" s="525"/>
      <c r="AA25" s="525" t="s">
        <v>464</v>
      </c>
      <c r="AB25" s="525"/>
      <c r="AC25" s="525"/>
      <c r="AD25" s="525"/>
      <c r="AE25" s="525"/>
      <c r="AF25" s="525"/>
      <c r="AG25" s="339"/>
      <c r="AH25" s="525"/>
      <c r="AI25" s="525"/>
      <c r="AJ25" s="525"/>
      <c r="AK25" s="525"/>
      <c r="AL25" s="525"/>
      <c r="AM25" s="525"/>
      <c r="AN25" s="58"/>
    </row>
    <row r="26" spans="1:40" ht="18.75" customHeight="1" x14ac:dyDescent="0.15">
      <c r="A26" s="532"/>
      <c r="B26" s="532"/>
      <c r="C26" s="532"/>
      <c r="D26" s="532"/>
      <c r="E26" s="532"/>
      <c r="F26" s="532"/>
      <c r="G26" s="532"/>
      <c r="H26" s="532"/>
      <c r="I26" s="532"/>
      <c r="J26" s="532"/>
      <c r="K26" s="532"/>
      <c r="L26" s="532"/>
      <c r="M26" s="532"/>
      <c r="N26" s="532"/>
      <c r="O26" s="532"/>
      <c r="P26" s="532"/>
      <c r="Q26" s="532"/>
      <c r="S26" s="1841"/>
      <c r="T26" s="1842"/>
      <c r="U26" s="1842"/>
      <c r="V26" s="1842"/>
      <c r="W26" s="1828"/>
      <c r="X26" s="1599"/>
      <c r="Y26" s="336"/>
      <c r="Z26" s="525"/>
      <c r="AA26" s="525" t="s">
        <v>465</v>
      </c>
      <c r="AB26" s="525"/>
      <c r="AC26" s="525"/>
      <c r="AD26" s="525"/>
      <c r="AE26" s="525"/>
      <c r="AF26" s="525"/>
      <c r="AG26" s="339"/>
      <c r="AH26" s="525"/>
      <c r="AI26" s="339"/>
      <c r="AJ26" s="339"/>
      <c r="AK26" s="339"/>
      <c r="AL26" s="339"/>
      <c r="AM26" s="339"/>
      <c r="AN26" s="343"/>
    </row>
    <row r="27" spans="1:40" ht="18.75" customHeight="1" x14ac:dyDescent="0.15">
      <c r="A27" s="532"/>
      <c r="B27" s="532"/>
      <c r="C27" s="532"/>
      <c r="D27" s="532"/>
      <c r="E27" s="532"/>
      <c r="F27" s="532"/>
      <c r="G27" s="532"/>
      <c r="H27" s="532"/>
      <c r="I27" s="532"/>
      <c r="J27" s="532"/>
      <c r="K27" s="532"/>
      <c r="L27" s="532"/>
      <c r="M27" s="532"/>
      <c r="N27" s="532"/>
      <c r="O27" s="532"/>
      <c r="P27" s="532"/>
      <c r="Q27" s="532"/>
      <c r="S27" s="1841"/>
      <c r="T27" s="1842"/>
      <c r="U27" s="1842"/>
      <c r="V27" s="1842"/>
      <c r="W27" s="336"/>
      <c r="X27" s="337"/>
      <c r="Y27" s="336"/>
      <c r="Z27" s="525"/>
      <c r="AA27" s="525" t="s">
        <v>466</v>
      </c>
      <c r="AB27" s="339"/>
      <c r="AC27" s="525"/>
      <c r="AD27" s="525"/>
      <c r="AE27" s="525"/>
      <c r="AF27" s="525"/>
      <c r="AG27" s="525"/>
      <c r="AH27" s="525"/>
      <c r="AI27" s="340"/>
      <c r="AJ27" s="340"/>
      <c r="AK27" s="340"/>
      <c r="AL27" s="340"/>
      <c r="AM27" s="340"/>
      <c r="AN27" s="58"/>
    </row>
    <row r="28" spans="1:40" ht="18.75" customHeight="1" x14ac:dyDescent="0.15">
      <c r="A28" s="532"/>
      <c r="B28" s="532"/>
      <c r="C28" s="532"/>
      <c r="D28" s="532"/>
      <c r="E28" s="532"/>
      <c r="F28" s="532"/>
      <c r="G28" s="532"/>
      <c r="H28" s="532"/>
      <c r="I28" s="532"/>
      <c r="J28" s="532"/>
      <c r="K28" s="532"/>
      <c r="L28" s="532"/>
      <c r="M28" s="532"/>
      <c r="N28" s="532"/>
      <c r="O28" s="532"/>
      <c r="P28" s="532"/>
      <c r="Q28" s="532"/>
      <c r="S28" s="1841"/>
      <c r="T28" s="1842"/>
      <c r="U28" s="1842"/>
      <c r="V28" s="1842"/>
      <c r="W28" s="1828"/>
      <c r="X28" s="1599" t="s">
        <v>442</v>
      </c>
      <c r="Y28" s="336"/>
      <c r="Z28" s="525"/>
      <c r="AA28" s="524" t="s">
        <v>455</v>
      </c>
      <c r="AB28" s="339"/>
      <c r="AC28" s="1687"/>
      <c r="AD28" s="1687"/>
      <c r="AE28" s="1687"/>
      <c r="AF28" s="1687"/>
      <c r="AG28" s="1687"/>
      <c r="AH28" s="1687"/>
      <c r="AI28" s="1687"/>
      <c r="AJ28" s="1687"/>
      <c r="AK28" s="1687"/>
      <c r="AL28" s="1687"/>
      <c r="AM28" s="1687"/>
      <c r="AN28" s="529" t="s">
        <v>218</v>
      </c>
    </row>
    <row r="29" spans="1:40" ht="18.75" customHeight="1" x14ac:dyDescent="0.15">
      <c r="A29" s="532"/>
      <c r="B29" s="532"/>
      <c r="C29" s="532"/>
      <c r="D29" s="532"/>
      <c r="E29" s="532"/>
      <c r="F29" s="532"/>
      <c r="G29" s="532"/>
      <c r="H29" s="532"/>
      <c r="I29" s="532"/>
      <c r="J29" s="532"/>
      <c r="K29" s="532"/>
      <c r="L29" s="532"/>
      <c r="M29" s="532"/>
      <c r="N29" s="532"/>
      <c r="O29" s="532"/>
      <c r="P29" s="532"/>
      <c r="Q29" s="532"/>
      <c r="S29" s="1841"/>
      <c r="T29" s="1842"/>
      <c r="U29" s="1842"/>
      <c r="V29" s="1842"/>
      <c r="W29" s="1828"/>
      <c r="X29" s="1599"/>
      <c r="Y29" s="1851" t="s">
        <v>467</v>
      </c>
      <c r="Z29" s="1855"/>
      <c r="AA29" s="1855"/>
      <c r="AB29" s="1855"/>
      <c r="AC29" s="1855"/>
      <c r="AD29" s="1855"/>
      <c r="AE29" s="1855"/>
      <c r="AF29" s="1855"/>
      <c r="AG29" s="1855"/>
      <c r="AH29" s="1855"/>
      <c r="AI29" s="1855"/>
      <c r="AJ29" s="1855"/>
      <c r="AK29" s="1855"/>
      <c r="AL29" s="1855"/>
      <c r="AM29" s="1855"/>
      <c r="AN29" s="1853"/>
    </row>
    <row r="30" spans="1:40" ht="18.75" customHeight="1" x14ac:dyDescent="0.15">
      <c r="A30" s="532"/>
      <c r="B30" s="532"/>
      <c r="C30" s="532"/>
      <c r="D30" s="532"/>
      <c r="E30" s="532"/>
      <c r="F30" s="532"/>
      <c r="G30" s="532"/>
      <c r="H30" s="532"/>
      <c r="I30" s="532"/>
      <c r="J30" s="532"/>
      <c r="K30" s="532"/>
      <c r="L30" s="532"/>
      <c r="M30" s="532"/>
      <c r="N30" s="532"/>
      <c r="O30" s="532"/>
      <c r="P30" s="532"/>
      <c r="Q30" s="532"/>
      <c r="S30" s="1841"/>
      <c r="T30" s="1842"/>
      <c r="U30" s="1842"/>
      <c r="V30" s="1842"/>
      <c r="W30" s="344"/>
      <c r="X30" s="345"/>
      <c r="Y30" s="344"/>
      <c r="Z30" s="764"/>
      <c r="AA30" s="764"/>
      <c r="AB30" s="520" t="s">
        <v>468</v>
      </c>
      <c r="AC30" s="519" t="s">
        <v>469</v>
      </c>
      <c r="AD30" s="525"/>
      <c r="AE30" s="519" t="s">
        <v>49</v>
      </c>
      <c r="AF30" s="525"/>
      <c r="AG30" s="525"/>
      <c r="AH30" s="519" t="s">
        <v>326</v>
      </c>
      <c r="AI30" s="339"/>
      <c r="AJ30" s="339"/>
      <c r="AK30" s="339"/>
      <c r="AL30" s="339"/>
      <c r="AM30" s="339"/>
      <c r="AN30" s="343"/>
    </row>
    <row r="31" spans="1:40" ht="18.75" customHeight="1" thickBot="1" x14ac:dyDescent="0.2">
      <c r="A31" s="532"/>
      <c r="B31" s="532"/>
      <c r="C31" s="532"/>
      <c r="D31" s="532"/>
      <c r="E31" s="532"/>
      <c r="F31" s="532"/>
      <c r="G31" s="532"/>
      <c r="H31" s="532"/>
      <c r="I31" s="532"/>
      <c r="J31" s="532"/>
      <c r="K31" s="532"/>
      <c r="L31" s="532"/>
      <c r="M31" s="532"/>
      <c r="N31" s="532"/>
      <c r="O31" s="532"/>
      <c r="P31" s="532"/>
      <c r="Q31" s="532"/>
      <c r="S31" s="1843"/>
      <c r="T31" s="1844"/>
      <c r="U31" s="1844"/>
      <c r="V31" s="1844"/>
      <c r="W31" s="350"/>
      <c r="X31" s="351"/>
      <c r="Y31" s="352" t="s">
        <v>957</v>
      </c>
      <c r="Z31" s="353" t="s">
        <v>470</v>
      </c>
      <c r="AA31" s="354"/>
      <c r="AB31" s="354"/>
      <c r="AC31" s="527"/>
      <c r="AD31" s="527"/>
      <c r="AE31" s="527"/>
      <c r="AF31" s="527"/>
      <c r="AG31" s="527"/>
      <c r="AH31" s="527"/>
      <c r="AI31" s="527"/>
      <c r="AJ31" s="527"/>
      <c r="AK31" s="527"/>
      <c r="AL31" s="527"/>
      <c r="AM31" s="527"/>
      <c r="AN31" s="61"/>
    </row>
    <row r="32" spans="1:40" ht="12" customHeight="1" x14ac:dyDescent="0.15"/>
    <row r="33" spans="18:20" s="29" customFormat="1" ht="18.75" customHeight="1" x14ac:dyDescent="0.4"/>
    <row r="34" spans="18:20" s="29" customFormat="1" ht="18.75" customHeight="1" x14ac:dyDescent="0.4"/>
    <row r="35" spans="18:20" s="29" customFormat="1" ht="18.75" customHeight="1" x14ac:dyDescent="0.4"/>
    <row r="36" spans="18:20" s="29" customFormat="1" ht="18.75" customHeight="1" x14ac:dyDescent="0.4">
      <c r="R36" s="518"/>
      <c r="S36" s="518"/>
      <c r="T36" s="518"/>
    </row>
    <row r="37" spans="18:20" s="29" customFormat="1" ht="18.75" customHeight="1" x14ac:dyDescent="0.4"/>
    <row r="38" spans="18:20" s="29" customFormat="1" ht="18.75" customHeight="1" x14ac:dyDescent="0.4"/>
    <row r="39" spans="18:20" s="29" customFormat="1" ht="18.75" customHeight="1" x14ac:dyDescent="0.4"/>
    <row r="40" spans="18:20" s="29" customFormat="1" ht="18.75" customHeight="1" x14ac:dyDescent="0.4"/>
    <row r="41" spans="18:20" s="29" customFormat="1" ht="18.75" customHeight="1" x14ac:dyDescent="0.4"/>
    <row r="42" spans="18:20" s="29" customFormat="1" ht="18.75" customHeight="1" x14ac:dyDescent="0.4"/>
    <row r="43" spans="18:20" s="29" customFormat="1" ht="18.75" customHeight="1" x14ac:dyDescent="0.4"/>
    <row r="44" spans="18:20" s="29" customFormat="1" ht="18.75" customHeight="1" x14ac:dyDescent="0.4"/>
    <row r="45" spans="18:20" s="29" customFormat="1" ht="18.75" customHeight="1" x14ac:dyDescent="0.4"/>
    <row r="46" spans="18:20" s="29" customFormat="1" ht="18.75" customHeight="1" x14ac:dyDescent="0.4"/>
    <row r="47" spans="18:20" s="29" customFormat="1" ht="18.75" customHeight="1" x14ac:dyDescent="0.4"/>
    <row r="48" spans="18:20" s="29" customFormat="1" ht="18.75" customHeight="1" x14ac:dyDescent="0.4"/>
    <row r="49" s="29" customFormat="1" ht="18.75" customHeight="1" x14ac:dyDescent="0.4"/>
    <row r="50" s="29" customFormat="1" ht="18.75" customHeight="1" x14ac:dyDescent="0.4"/>
    <row r="51" s="29" customFormat="1" ht="18.75" customHeight="1" x14ac:dyDescent="0.4"/>
    <row r="52" s="29" customFormat="1" ht="18.75" customHeight="1" x14ac:dyDescent="0.4"/>
    <row r="53" s="29" customFormat="1" ht="18.75" customHeight="1" x14ac:dyDescent="0.4"/>
    <row r="54" s="29" customFormat="1" ht="18.75" customHeight="1" x14ac:dyDescent="0.4"/>
    <row r="55" s="29" customFormat="1" ht="18.75" customHeight="1" x14ac:dyDescent="0.4"/>
    <row r="56" s="29" customFormat="1" ht="18.75" customHeight="1" x14ac:dyDescent="0.4"/>
    <row r="57" s="29" customFormat="1" ht="18.75" customHeight="1" x14ac:dyDescent="0.4"/>
    <row r="58" s="29" customFormat="1" ht="18.75" customHeight="1" x14ac:dyDescent="0.4"/>
    <row r="59" s="29" customFormat="1" ht="18.75" customHeight="1" x14ac:dyDescent="0.4"/>
    <row r="60" s="29" customFormat="1" ht="18.75" customHeight="1" x14ac:dyDescent="0.4"/>
    <row r="61" s="29" customFormat="1" ht="18.75" customHeight="1" x14ac:dyDescent="0.4"/>
    <row r="62" s="29" customFormat="1" ht="18.75" customHeight="1" x14ac:dyDescent="0.4"/>
    <row r="63" s="29" customFormat="1" ht="18.75" customHeight="1" x14ac:dyDescent="0.4"/>
    <row r="64" s="29" customFormat="1" ht="18.75" customHeight="1" x14ac:dyDescent="0.4"/>
    <row r="65" s="29" customFormat="1" ht="18.75" customHeight="1" x14ac:dyDescent="0.4"/>
    <row r="66" s="29" customFormat="1" ht="18.75" customHeight="1" x14ac:dyDescent="0.4"/>
    <row r="67" s="29" customFormat="1" ht="18.75" customHeight="1" x14ac:dyDescent="0.4"/>
    <row r="68" s="29" customFormat="1" ht="18.75" customHeight="1" x14ac:dyDescent="0.4"/>
    <row r="69" s="29" customFormat="1" ht="18.75" customHeight="1" x14ac:dyDescent="0.4"/>
    <row r="70" s="29" customFormat="1" ht="18.75" customHeight="1" x14ac:dyDescent="0.4"/>
    <row r="71" s="29" customFormat="1" ht="18.75" customHeight="1" x14ac:dyDescent="0.4"/>
    <row r="72" s="29" customFormat="1" ht="18.75" customHeight="1" x14ac:dyDescent="0.4"/>
    <row r="73" s="29" customFormat="1" ht="18.75" customHeight="1" x14ac:dyDescent="0.4"/>
    <row r="74" s="29" customFormat="1" ht="18.75" customHeight="1" x14ac:dyDescent="0.4"/>
    <row r="75" s="29" customFormat="1" ht="18.75" customHeight="1" x14ac:dyDescent="0.4"/>
    <row r="76" s="29" customFormat="1" ht="18.75" customHeight="1" x14ac:dyDescent="0.4"/>
    <row r="77" s="29" customFormat="1" ht="18.75" customHeight="1" x14ac:dyDescent="0.4"/>
    <row r="78" s="29" customFormat="1" ht="18.75" customHeight="1" x14ac:dyDescent="0.4"/>
    <row r="79" s="29" customFormat="1" ht="18.75" customHeight="1" x14ac:dyDescent="0.4"/>
    <row r="80" s="29" customFormat="1" ht="18.75" customHeight="1" x14ac:dyDescent="0.4"/>
    <row r="81" s="29" customFormat="1" ht="18.75" customHeight="1" x14ac:dyDescent="0.4"/>
    <row r="82" s="29" customFormat="1" ht="18.75" customHeight="1" x14ac:dyDescent="0.4"/>
    <row r="83" s="29" customFormat="1" ht="18.75" customHeight="1" x14ac:dyDescent="0.4"/>
    <row r="84" s="29" customFormat="1" ht="18.75" customHeight="1" x14ac:dyDescent="0.4"/>
    <row r="85" s="29" customFormat="1" ht="18.75" customHeight="1" x14ac:dyDescent="0.4"/>
    <row r="86" s="29" customFormat="1" ht="18.75" customHeight="1" x14ac:dyDescent="0.4"/>
    <row r="87" s="29" customFormat="1" ht="18.75" customHeight="1" x14ac:dyDescent="0.4"/>
    <row r="88" s="29" customFormat="1" ht="18.75" customHeight="1" x14ac:dyDescent="0.4"/>
    <row r="89" s="29" customFormat="1" ht="18.75" customHeight="1" x14ac:dyDescent="0.4"/>
    <row r="90" s="29" customFormat="1" ht="18.75" customHeight="1" x14ac:dyDescent="0.4"/>
    <row r="91" s="29" customFormat="1" ht="18.75" customHeight="1" x14ac:dyDescent="0.4"/>
    <row r="92" s="29" customFormat="1" ht="18.75" customHeight="1" x14ac:dyDescent="0.4"/>
    <row r="93" s="29" customFormat="1" ht="18.75" customHeight="1" x14ac:dyDescent="0.4"/>
    <row r="94" s="29" customFormat="1" ht="18.75" customHeight="1" x14ac:dyDescent="0.4"/>
    <row r="95" s="29" customFormat="1" ht="18.75" customHeight="1" x14ac:dyDescent="0.4"/>
    <row r="96" s="29" customFormat="1" ht="18.75" customHeight="1" x14ac:dyDescent="0.4"/>
    <row r="97" s="29" customFormat="1" ht="18.75" customHeight="1" x14ac:dyDescent="0.4"/>
    <row r="98" s="29" customFormat="1" ht="18.75" customHeight="1" x14ac:dyDescent="0.4"/>
    <row r="99" s="29" customFormat="1" ht="18.75" customHeight="1" x14ac:dyDescent="0.4"/>
    <row r="100" s="29" customFormat="1" ht="18.75" customHeight="1" x14ac:dyDescent="0.4"/>
    <row r="101" s="29" customFormat="1" ht="18.75" customHeight="1" x14ac:dyDescent="0.4"/>
    <row r="102" s="29" customFormat="1" ht="18.75" customHeight="1" x14ac:dyDescent="0.4"/>
    <row r="103" s="29" customFormat="1" ht="18.75" customHeight="1" x14ac:dyDescent="0.4"/>
    <row r="104" s="29" customFormat="1" ht="18.75" customHeight="1" x14ac:dyDescent="0.4"/>
    <row r="105" s="29" customFormat="1" ht="18.75" customHeight="1" x14ac:dyDescent="0.4"/>
    <row r="106" s="29" customFormat="1" ht="18.75" customHeight="1" x14ac:dyDescent="0.4"/>
    <row r="107" s="29" customFormat="1" ht="18.75" customHeight="1" x14ac:dyDescent="0.4"/>
    <row r="108" s="29" customFormat="1" ht="18.75" customHeight="1" x14ac:dyDescent="0.4"/>
    <row r="109" s="29" customFormat="1" ht="18.75" customHeight="1" x14ac:dyDescent="0.4"/>
    <row r="110" s="29" customFormat="1" ht="18.75" customHeight="1" x14ac:dyDescent="0.4"/>
    <row r="111" s="29" customFormat="1" ht="18.75" customHeight="1" x14ac:dyDescent="0.4"/>
    <row r="112" s="29" customFormat="1" ht="18.75" customHeight="1" x14ac:dyDescent="0.4"/>
    <row r="113" s="29" customFormat="1" ht="18.75" customHeight="1" x14ac:dyDescent="0.4"/>
    <row r="114" s="29" customFormat="1" ht="18.75" customHeight="1" x14ac:dyDescent="0.4"/>
  </sheetData>
  <mergeCells count="76">
    <mergeCell ref="K13:K14"/>
    <mergeCell ref="O13:O14"/>
    <mergeCell ref="A3:B14"/>
    <mergeCell ref="C3:G6"/>
    <mergeCell ref="C7:D10"/>
    <mergeCell ref="C11:D14"/>
    <mergeCell ref="N9:O10"/>
    <mergeCell ref="E13:G14"/>
    <mergeCell ref="M5:M6"/>
    <mergeCell ref="N5:O6"/>
    <mergeCell ref="K3:K4"/>
    <mergeCell ref="O3:O4"/>
    <mergeCell ref="P9:Q10"/>
    <mergeCell ref="E11:G12"/>
    <mergeCell ref="H11:H12"/>
    <mergeCell ref="J11:K12"/>
    <mergeCell ref="L11:L12"/>
    <mergeCell ref="N11:O12"/>
    <mergeCell ref="P11:Q12"/>
    <mergeCell ref="E9:G10"/>
    <mergeCell ref="I11:I12"/>
    <mergeCell ref="M11:M12"/>
    <mergeCell ref="H9:I10"/>
    <mergeCell ref="J9:J10"/>
    <mergeCell ref="K9:L10"/>
    <mergeCell ref="M9:M10"/>
    <mergeCell ref="P5:Q6"/>
    <mergeCell ref="E7:G8"/>
    <mergeCell ref="J7:J8"/>
    <mergeCell ref="L7:M8"/>
    <mergeCell ref="N7:N8"/>
    <mergeCell ref="Q7:Q8"/>
    <mergeCell ref="H5:I6"/>
    <mergeCell ref="J5:J6"/>
    <mergeCell ref="K5:L6"/>
    <mergeCell ref="K7:K8"/>
    <mergeCell ref="X19:X20"/>
    <mergeCell ref="AC22:AM22"/>
    <mergeCell ref="W25:W26"/>
    <mergeCell ref="X25:X26"/>
    <mergeCell ref="W28:W29"/>
    <mergeCell ref="X28:X29"/>
    <mergeCell ref="AC28:AM28"/>
    <mergeCell ref="Y29:AN29"/>
    <mergeCell ref="AD3:AN4"/>
    <mergeCell ref="W5:W6"/>
    <mergeCell ref="S23:V31"/>
    <mergeCell ref="Y23:AN23"/>
    <mergeCell ref="Y9:Z10"/>
    <mergeCell ref="AA9:AF10"/>
    <mergeCell ref="AG9:AI10"/>
    <mergeCell ref="AJ9:AN10"/>
    <mergeCell ref="S13:V22"/>
    <mergeCell ref="Y13:AN13"/>
    <mergeCell ref="W15:W16"/>
    <mergeCell ref="X15:X16"/>
    <mergeCell ref="Z30:AA30"/>
    <mergeCell ref="AC17:AM17"/>
    <mergeCell ref="Y18:AN18"/>
    <mergeCell ref="W19:W20"/>
    <mergeCell ref="X5:X6"/>
    <mergeCell ref="Y5:AC6"/>
    <mergeCell ref="AD5:AN6"/>
    <mergeCell ref="S7:V10"/>
    <mergeCell ref="W7:W8"/>
    <mergeCell ref="X7:X8"/>
    <mergeCell ref="Y7:Z8"/>
    <mergeCell ref="AA7:AF8"/>
    <mergeCell ref="AG7:AI8"/>
    <mergeCell ref="AJ7:AN8"/>
    <mergeCell ref="W9:W10"/>
    <mergeCell ref="X9:X10"/>
    <mergeCell ref="S3:V6"/>
    <mergeCell ref="W3:W4"/>
    <mergeCell ref="X3:X4"/>
    <mergeCell ref="Y3:AC4"/>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mc:AlternateContent xmlns:mc="http://schemas.openxmlformats.org/markup-compatibility/2006">
          <mc:Choice Requires="x14">
            <control shapeId="65585" r:id="rId28" name="Check Box 49">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6" r:id="rId29" name="Check Box 50">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7" r:id="rId30" name="Check Box 51">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8" r:id="rId31" name="Check Box 52">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9" r:id="rId32" name="Check Box 53">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90" r:id="rId33" name="Check Box 54">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91" r:id="rId34" name="Check Box 55">
              <controlPr defaultSize="0" autoFill="0" autoLine="0" autoPict="0">
                <anchor moveWithCells="1">
                  <from>
                    <xdr:col>8</xdr:col>
                    <xdr:colOff>95250</xdr:colOff>
                    <xdr:row>6</xdr:row>
                    <xdr:rowOff>114300</xdr:rowOff>
                  </from>
                  <to>
                    <xdr:col>9</xdr:col>
                    <xdr:colOff>9525</xdr:colOff>
                    <xdr:row>7</xdr:row>
                    <xdr:rowOff>114300</xdr:rowOff>
                  </to>
                </anchor>
              </controlPr>
            </control>
          </mc:Choice>
        </mc:AlternateContent>
        <mc:AlternateContent xmlns:mc="http://schemas.openxmlformats.org/markup-compatibility/2006">
          <mc:Choice Requires="x14">
            <control shapeId="65592" r:id="rId35" name="Check Box 56">
              <controlPr defaultSize="0" autoFill="0" autoLine="0" autoPict="0">
                <anchor moveWithCells="1">
                  <from>
                    <xdr:col>15</xdr:col>
                    <xdr:colOff>95250</xdr:colOff>
                    <xdr:row>6</xdr:row>
                    <xdr:rowOff>114300</xdr:rowOff>
                  </from>
                  <to>
                    <xdr:col>16</xdr:col>
                    <xdr:colOff>9525</xdr:colOff>
                    <xdr:row>7</xdr:row>
                    <xdr:rowOff>114300</xdr:rowOff>
                  </to>
                </anchor>
              </controlPr>
            </control>
          </mc:Choice>
        </mc:AlternateContent>
        <mc:AlternateContent xmlns:mc="http://schemas.openxmlformats.org/markup-compatibility/2006">
          <mc:Choice Requires="x14">
            <control shapeId="65593" r:id="rId36" name="Check Box 57">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4" r:id="rId37" name="Check Box 58">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5" r:id="rId38" name="Check Box 59">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6" r:id="rId39" name="Check Box 60">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7" r:id="rId40" name="Check Box 61">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8" r:id="rId41" name="Check Box 62">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4731-86B1-4703-AD1E-C9C7DD3D665A}">
  <sheetPr>
    <tabColor theme="7" tint="0.79998168889431442"/>
    <pageSetUpPr fitToPage="1"/>
  </sheetPr>
  <dimension ref="A1:CE221"/>
  <sheetViews>
    <sheetView view="pageBreakPreview" zoomScaleNormal="80" zoomScaleSheetLayoutView="100" workbookViewId="0"/>
  </sheetViews>
  <sheetFormatPr defaultRowHeight="16.5" x14ac:dyDescent="0.3"/>
  <cols>
    <col min="1" max="67" width="4.375" style="29" customWidth="1"/>
    <col min="68" max="69" width="4.375" style="328" customWidth="1"/>
    <col min="70" max="83" width="9" style="328"/>
    <col min="84"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157" t="s">
        <v>844</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row>
    <row r="2" spans="1:42" ht="18.75" customHeight="1" thickBot="1" x14ac:dyDescent="0.35">
      <c r="A2" s="89" t="s">
        <v>471</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row>
    <row r="3" spans="1:42" ht="18.75" customHeight="1" x14ac:dyDescent="0.3">
      <c r="A3" s="765"/>
      <c r="B3" s="766"/>
      <c r="C3" s="766"/>
      <c r="D3" s="766"/>
      <c r="E3" s="773" t="str">
        <f>"R"&amp;表紙・鑑!S3-1&amp;"年度"</f>
        <v>R4年度</v>
      </c>
      <c r="F3" s="774"/>
      <c r="G3" s="774"/>
      <c r="H3" s="774"/>
      <c r="I3" s="774"/>
      <c r="J3" s="774"/>
      <c r="K3" s="774"/>
      <c r="L3" s="774"/>
      <c r="M3" s="774"/>
      <c r="N3" s="774"/>
      <c r="O3" s="774"/>
      <c r="P3" s="774"/>
      <c r="Q3" s="774"/>
      <c r="R3" s="774"/>
      <c r="S3" s="774"/>
      <c r="T3" s="1896"/>
      <c r="U3" s="1897" t="str">
        <f>"R"&amp;表紙・鑑!S3&amp;"年度"</f>
        <v>R5年度</v>
      </c>
      <c r="V3" s="774"/>
      <c r="W3" s="774"/>
      <c r="X3" s="774"/>
      <c r="Y3" s="774"/>
      <c r="Z3" s="774"/>
      <c r="AA3" s="774"/>
      <c r="AB3" s="774"/>
      <c r="AC3" s="774"/>
      <c r="AD3" s="774"/>
      <c r="AE3" s="774"/>
      <c r="AF3" s="774"/>
      <c r="AG3" s="774"/>
      <c r="AH3" s="774"/>
      <c r="AI3" s="774"/>
      <c r="AJ3" s="1896"/>
      <c r="AK3" s="774" t="s">
        <v>472</v>
      </c>
      <c r="AL3" s="774"/>
      <c r="AM3" s="774"/>
      <c r="AN3" s="774"/>
      <c r="AO3" s="774"/>
      <c r="AP3" s="776"/>
    </row>
    <row r="4" spans="1:42" ht="18.75" customHeight="1" x14ac:dyDescent="0.3">
      <c r="A4" s="767" t="s">
        <v>473</v>
      </c>
      <c r="B4" s="768"/>
      <c r="C4" s="768"/>
      <c r="D4" s="768"/>
      <c r="E4" s="355"/>
      <c r="F4" s="356"/>
      <c r="G4" s="356"/>
      <c r="H4" s="356"/>
      <c r="I4" s="64"/>
      <c r="J4" s="655" t="s">
        <v>474</v>
      </c>
      <c r="K4" s="655"/>
      <c r="L4" s="356"/>
      <c r="M4" s="356"/>
      <c r="N4" s="64"/>
      <c r="O4" s="655" t="s">
        <v>475</v>
      </c>
      <c r="P4" s="655"/>
      <c r="Q4" s="356"/>
      <c r="R4" s="356"/>
      <c r="S4" s="356"/>
      <c r="T4" s="356"/>
      <c r="U4" s="357"/>
      <c r="V4" s="356"/>
      <c r="W4" s="356"/>
      <c r="X4" s="356"/>
      <c r="Y4" s="64"/>
      <c r="Z4" s="655" t="s">
        <v>474</v>
      </c>
      <c r="AA4" s="655"/>
      <c r="AB4" s="356"/>
      <c r="AC4" s="356"/>
      <c r="AD4" s="64"/>
      <c r="AE4" s="655" t="s">
        <v>475</v>
      </c>
      <c r="AF4" s="655"/>
      <c r="AG4" s="356"/>
      <c r="AH4" s="356"/>
      <c r="AI4" s="356"/>
      <c r="AJ4" s="358"/>
      <c r="AK4" s="64"/>
      <c r="AL4" s="655" t="s">
        <v>474</v>
      </c>
      <c r="AM4" s="655"/>
      <c r="AN4" s="64"/>
      <c r="AO4" s="655" t="s">
        <v>475</v>
      </c>
      <c r="AP4" s="1898"/>
    </row>
    <row r="5" spans="1:42" ht="18.75" customHeight="1" x14ac:dyDescent="0.3">
      <c r="A5" s="767" t="s">
        <v>476</v>
      </c>
      <c r="B5" s="768"/>
      <c r="C5" s="768"/>
      <c r="D5" s="894"/>
      <c r="E5" s="839"/>
      <c r="F5" s="840"/>
      <c r="G5" s="840"/>
      <c r="H5" s="78" t="s">
        <v>49</v>
      </c>
      <c r="I5" s="839"/>
      <c r="J5" s="840"/>
      <c r="K5" s="840"/>
      <c r="L5" s="78" t="s">
        <v>49</v>
      </c>
      <c r="M5" s="839"/>
      <c r="N5" s="840"/>
      <c r="O5" s="840"/>
      <c r="P5" s="78" t="s">
        <v>49</v>
      </c>
      <c r="Q5" s="839"/>
      <c r="R5" s="840"/>
      <c r="S5" s="840"/>
      <c r="T5" s="77" t="s">
        <v>49</v>
      </c>
      <c r="U5" s="1900"/>
      <c r="V5" s="840"/>
      <c r="W5" s="840"/>
      <c r="X5" s="78" t="s">
        <v>49</v>
      </c>
      <c r="Y5" s="839"/>
      <c r="Z5" s="840"/>
      <c r="AA5" s="840"/>
      <c r="AB5" s="78" t="s">
        <v>49</v>
      </c>
      <c r="AC5" s="839"/>
      <c r="AD5" s="840"/>
      <c r="AE5" s="840"/>
      <c r="AF5" s="78" t="s">
        <v>49</v>
      </c>
      <c r="AG5" s="839"/>
      <c r="AH5" s="840"/>
      <c r="AI5" s="840"/>
      <c r="AJ5" s="359" t="s">
        <v>49</v>
      </c>
      <c r="AK5" s="795" t="str">
        <f>"R"&amp;表紙・鑑!S3-1&amp;"年度"</f>
        <v>R4年度</v>
      </c>
      <c r="AL5" s="795"/>
      <c r="AM5" s="796"/>
      <c r="AN5" s="1899" t="str">
        <f>"R"&amp;表紙・鑑!S3&amp;"年度
6/1現在"</f>
        <v>R5年度
6/1現在</v>
      </c>
      <c r="AO5" s="795"/>
      <c r="AP5" s="829"/>
    </row>
    <row r="6" spans="1:42" ht="18.75" customHeight="1" x14ac:dyDescent="0.3">
      <c r="A6" s="767"/>
      <c r="B6" s="768"/>
      <c r="C6" s="768"/>
      <c r="D6" s="894"/>
      <c r="E6" s="85"/>
      <c r="F6" s="83" t="s">
        <v>245</v>
      </c>
      <c r="G6" s="86"/>
      <c r="H6" s="84" t="s">
        <v>53</v>
      </c>
      <c r="I6" s="85"/>
      <c r="J6" s="83" t="s">
        <v>245</v>
      </c>
      <c r="K6" s="86"/>
      <c r="L6" s="84" t="s">
        <v>53</v>
      </c>
      <c r="M6" s="85"/>
      <c r="N6" s="83" t="s">
        <v>245</v>
      </c>
      <c r="O6" s="86"/>
      <c r="P6" s="84" t="s">
        <v>53</v>
      </c>
      <c r="Q6" s="85"/>
      <c r="R6" s="83" t="s">
        <v>245</v>
      </c>
      <c r="S6" s="86"/>
      <c r="T6" s="83" t="s">
        <v>53</v>
      </c>
      <c r="U6" s="360"/>
      <c r="V6" s="83" t="s">
        <v>245</v>
      </c>
      <c r="W6" s="86"/>
      <c r="X6" s="84" t="s">
        <v>53</v>
      </c>
      <c r="Y6" s="85"/>
      <c r="Z6" s="83" t="s">
        <v>245</v>
      </c>
      <c r="AA6" s="86"/>
      <c r="AB6" s="84" t="s">
        <v>53</v>
      </c>
      <c r="AC6" s="85"/>
      <c r="AD6" s="83" t="s">
        <v>245</v>
      </c>
      <c r="AE6" s="86"/>
      <c r="AF6" s="84" t="s">
        <v>53</v>
      </c>
      <c r="AG6" s="85"/>
      <c r="AH6" s="83" t="s">
        <v>245</v>
      </c>
      <c r="AI6" s="86"/>
      <c r="AJ6" s="361" t="s">
        <v>53</v>
      </c>
      <c r="AK6" s="801"/>
      <c r="AL6" s="801"/>
      <c r="AM6" s="802"/>
      <c r="AN6" s="801"/>
      <c r="AO6" s="801"/>
      <c r="AP6" s="833"/>
    </row>
    <row r="7" spans="1:42" ht="18.75" customHeight="1" x14ac:dyDescent="0.3">
      <c r="A7" s="767" t="s">
        <v>477</v>
      </c>
      <c r="B7" s="768"/>
      <c r="C7" s="768"/>
      <c r="D7" s="768"/>
      <c r="E7" s="839"/>
      <c r="F7" s="840"/>
      <c r="G7" s="840"/>
      <c r="H7" s="796" t="s">
        <v>50</v>
      </c>
      <c r="I7" s="839"/>
      <c r="J7" s="840"/>
      <c r="K7" s="840"/>
      <c r="L7" s="796" t="s">
        <v>50</v>
      </c>
      <c r="M7" s="839"/>
      <c r="N7" s="840"/>
      <c r="O7" s="840"/>
      <c r="P7" s="796" t="s">
        <v>50</v>
      </c>
      <c r="Q7" s="839"/>
      <c r="R7" s="840"/>
      <c r="S7" s="840"/>
      <c r="T7" s="795" t="s">
        <v>50</v>
      </c>
      <c r="U7" s="1900"/>
      <c r="V7" s="840"/>
      <c r="W7" s="840"/>
      <c r="X7" s="796" t="s">
        <v>50</v>
      </c>
      <c r="Y7" s="839"/>
      <c r="Z7" s="840"/>
      <c r="AA7" s="840"/>
      <c r="AB7" s="796" t="s">
        <v>50</v>
      </c>
      <c r="AC7" s="839"/>
      <c r="AD7" s="840"/>
      <c r="AE7" s="840"/>
      <c r="AF7" s="796" t="s">
        <v>50</v>
      </c>
      <c r="AG7" s="839"/>
      <c r="AH7" s="840"/>
      <c r="AI7" s="840"/>
      <c r="AJ7" s="1901" t="s">
        <v>50</v>
      </c>
      <c r="AK7" s="795" t="s">
        <v>478</v>
      </c>
      <c r="AL7" s="795"/>
      <c r="AM7" s="795"/>
      <c r="AN7" s="795"/>
      <c r="AO7" s="795"/>
      <c r="AP7" s="829"/>
    </row>
    <row r="8" spans="1:42" ht="18.75" customHeight="1" x14ac:dyDescent="0.3">
      <c r="A8" s="767"/>
      <c r="B8" s="768"/>
      <c r="C8" s="768"/>
      <c r="D8" s="768"/>
      <c r="E8" s="845"/>
      <c r="F8" s="846"/>
      <c r="G8" s="846"/>
      <c r="H8" s="802"/>
      <c r="I8" s="845"/>
      <c r="J8" s="846"/>
      <c r="K8" s="846"/>
      <c r="L8" s="802"/>
      <c r="M8" s="845"/>
      <c r="N8" s="846"/>
      <c r="O8" s="846"/>
      <c r="P8" s="802"/>
      <c r="Q8" s="845"/>
      <c r="R8" s="846"/>
      <c r="S8" s="846"/>
      <c r="T8" s="801"/>
      <c r="U8" s="1905"/>
      <c r="V8" s="846"/>
      <c r="W8" s="846"/>
      <c r="X8" s="802"/>
      <c r="Y8" s="845"/>
      <c r="Z8" s="846"/>
      <c r="AA8" s="846"/>
      <c r="AB8" s="802"/>
      <c r="AC8" s="845"/>
      <c r="AD8" s="846"/>
      <c r="AE8" s="846"/>
      <c r="AF8" s="802"/>
      <c r="AG8" s="845"/>
      <c r="AH8" s="846"/>
      <c r="AI8" s="846"/>
      <c r="AJ8" s="1902"/>
      <c r="AK8" s="1903"/>
      <c r="AL8" s="1903"/>
      <c r="AM8" s="93" t="s">
        <v>50</v>
      </c>
      <c r="AN8" s="1904"/>
      <c r="AO8" s="1903"/>
      <c r="AP8" s="362" t="s">
        <v>50</v>
      </c>
    </row>
    <row r="9" spans="1:42" ht="18.75" customHeight="1" x14ac:dyDescent="0.3">
      <c r="A9" s="767" t="s">
        <v>479</v>
      </c>
      <c r="B9" s="768"/>
      <c r="C9" s="768"/>
      <c r="D9" s="768"/>
      <c r="E9" s="839"/>
      <c r="F9" s="840"/>
      <c r="G9" s="840"/>
      <c r="H9" s="796" t="s">
        <v>50</v>
      </c>
      <c r="I9" s="839"/>
      <c r="J9" s="840"/>
      <c r="K9" s="840"/>
      <c r="L9" s="796" t="s">
        <v>50</v>
      </c>
      <c r="M9" s="839"/>
      <c r="N9" s="840"/>
      <c r="O9" s="840"/>
      <c r="P9" s="796" t="s">
        <v>50</v>
      </c>
      <c r="Q9" s="839"/>
      <c r="R9" s="840"/>
      <c r="S9" s="840"/>
      <c r="T9" s="795" t="s">
        <v>50</v>
      </c>
      <c r="U9" s="1900"/>
      <c r="V9" s="840"/>
      <c r="W9" s="840"/>
      <c r="X9" s="796" t="s">
        <v>50</v>
      </c>
      <c r="Y9" s="839"/>
      <c r="Z9" s="840"/>
      <c r="AA9" s="840"/>
      <c r="AB9" s="796" t="s">
        <v>50</v>
      </c>
      <c r="AC9" s="839"/>
      <c r="AD9" s="840"/>
      <c r="AE9" s="840"/>
      <c r="AF9" s="796" t="s">
        <v>50</v>
      </c>
      <c r="AG9" s="839"/>
      <c r="AH9" s="840"/>
      <c r="AI9" s="840"/>
      <c r="AJ9" s="1901" t="s">
        <v>50</v>
      </c>
      <c r="AK9" s="840"/>
      <c r="AL9" s="840"/>
      <c r="AM9" s="796" t="s">
        <v>50</v>
      </c>
      <c r="AN9" s="839"/>
      <c r="AO9" s="840"/>
      <c r="AP9" s="829" t="s">
        <v>50</v>
      </c>
    </row>
    <row r="10" spans="1:42" ht="18.75" customHeight="1" x14ac:dyDescent="0.3">
      <c r="A10" s="767"/>
      <c r="B10" s="768"/>
      <c r="C10" s="768"/>
      <c r="D10" s="768"/>
      <c r="E10" s="845"/>
      <c r="F10" s="846"/>
      <c r="G10" s="846"/>
      <c r="H10" s="802"/>
      <c r="I10" s="845"/>
      <c r="J10" s="846"/>
      <c r="K10" s="846"/>
      <c r="L10" s="802"/>
      <c r="M10" s="845"/>
      <c r="N10" s="846"/>
      <c r="O10" s="846"/>
      <c r="P10" s="802"/>
      <c r="Q10" s="845"/>
      <c r="R10" s="846"/>
      <c r="S10" s="846"/>
      <c r="T10" s="801"/>
      <c r="U10" s="1905"/>
      <c r="V10" s="846"/>
      <c r="W10" s="846"/>
      <c r="X10" s="802"/>
      <c r="Y10" s="845"/>
      <c r="Z10" s="846"/>
      <c r="AA10" s="846"/>
      <c r="AB10" s="802"/>
      <c r="AC10" s="845"/>
      <c r="AD10" s="846"/>
      <c r="AE10" s="846"/>
      <c r="AF10" s="802"/>
      <c r="AG10" s="845"/>
      <c r="AH10" s="846"/>
      <c r="AI10" s="846"/>
      <c r="AJ10" s="1902"/>
      <c r="AK10" s="846"/>
      <c r="AL10" s="846"/>
      <c r="AM10" s="802"/>
      <c r="AN10" s="845"/>
      <c r="AO10" s="846"/>
      <c r="AP10" s="833"/>
    </row>
    <row r="11" spans="1:42" ht="18.75" customHeight="1" x14ac:dyDescent="0.3">
      <c r="A11" s="767" t="s">
        <v>480</v>
      </c>
      <c r="B11" s="768"/>
      <c r="C11" s="768"/>
      <c r="D11" s="768"/>
      <c r="E11" s="363"/>
      <c r="F11" s="65" t="s">
        <v>373</v>
      </c>
      <c r="G11" s="64"/>
      <c r="H11" s="62" t="s">
        <v>16</v>
      </c>
      <c r="I11" s="363"/>
      <c r="J11" s="65" t="s">
        <v>373</v>
      </c>
      <c r="K11" s="64"/>
      <c r="L11" s="62" t="s">
        <v>16</v>
      </c>
      <c r="M11" s="363"/>
      <c r="N11" s="65" t="s">
        <v>373</v>
      </c>
      <c r="O11" s="64"/>
      <c r="P11" s="62" t="s">
        <v>16</v>
      </c>
      <c r="Q11" s="363"/>
      <c r="R11" s="65" t="s">
        <v>373</v>
      </c>
      <c r="S11" s="64"/>
      <c r="T11" s="65" t="s">
        <v>16</v>
      </c>
      <c r="U11" s="364"/>
      <c r="V11" s="65" t="s">
        <v>373</v>
      </c>
      <c r="W11" s="64"/>
      <c r="X11" s="62" t="s">
        <v>16</v>
      </c>
      <c r="Y11" s="363"/>
      <c r="Z11" s="65" t="s">
        <v>373</v>
      </c>
      <c r="AA11" s="64"/>
      <c r="AB11" s="62" t="s">
        <v>16</v>
      </c>
      <c r="AC11" s="363"/>
      <c r="AD11" s="65" t="s">
        <v>373</v>
      </c>
      <c r="AE11" s="64"/>
      <c r="AF11" s="62" t="s">
        <v>16</v>
      </c>
      <c r="AG11" s="363"/>
      <c r="AH11" s="65" t="s">
        <v>373</v>
      </c>
      <c r="AI11" s="64"/>
      <c r="AJ11" s="365" t="s">
        <v>16</v>
      </c>
      <c r="AK11" s="356"/>
      <c r="AL11" s="356"/>
      <c r="AM11" s="366"/>
      <c r="AN11" s="355"/>
      <c r="AO11" s="356"/>
      <c r="AP11" s="367"/>
    </row>
    <row r="12" spans="1:42" ht="18.75" customHeight="1" x14ac:dyDescent="0.3">
      <c r="A12" s="767" t="s">
        <v>481</v>
      </c>
      <c r="B12" s="768"/>
      <c r="C12" s="768"/>
      <c r="D12" s="768"/>
      <c r="E12" s="363"/>
      <c r="F12" s="65" t="s">
        <v>373</v>
      </c>
      <c r="G12" s="64"/>
      <c r="H12" s="62" t="s">
        <v>16</v>
      </c>
      <c r="I12" s="363"/>
      <c r="J12" s="65" t="s">
        <v>373</v>
      </c>
      <c r="K12" s="64"/>
      <c r="L12" s="62" t="s">
        <v>16</v>
      </c>
      <c r="M12" s="363"/>
      <c r="N12" s="65" t="s">
        <v>373</v>
      </c>
      <c r="O12" s="64"/>
      <c r="P12" s="62" t="s">
        <v>16</v>
      </c>
      <c r="Q12" s="363"/>
      <c r="R12" s="65" t="s">
        <v>373</v>
      </c>
      <c r="S12" s="64"/>
      <c r="T12" s="65" t="s">
        <v>16</v>
      </c>
      <c r="U12" s="364"/>
      <c r="V12" s="65" t="s">
        <v>373</v>
      </c>
      <c r="W12" s="64"/>
      <c r="X12" s="62" t="s">
        <v>16</v>
      </c>
      <c r="Y12" s="363"/>
      <c r="Z12" s="65" t="s">
        <v>373</v>
      </c>
      <c r="AA12" s="64"/>
      <c r="AB12" s="62" t="s">
        <v>16</v>
      </c>
      <c r="AC12" s="363"/>
      <c r="AD12" s="65" t="s">
        <v>373</v>
      </c>
      <c r="AE12" s="64"/>
      <c r="AF12" s="62" t="s">
        <v>16</v>
      </c>
      <c r="AG12" s="363"/>
      <c r="AH12" s="65" t="s">
        <v>373</v>
      </c>
      <c r="AI12" s="64"/>
      <c r="AJ12" s="365" t="s">
        <v>16</v>
      </c>
      <c r="AK12" s="356"/>
      <c r="AL12" s="356"/>
      <c r="AM12" s="366"/>
      <c r="AN12" s="355"/>
      <c r="AO12" s="356"/>
      <c r="AP12" s="367"/>
    </row>
    <row r="13" spans="1:42" ht="18.75" customHeight="1" x14ac:dyDescent="0.3">
      <c r="A13" s="1906" t="s">
        <v>482</v>
      </c>
      <c r="B13" s="768" t="s">
        <v>483</v>
      </c>
      <c r="C13" s="768"/>
      <c r="D13" s="768"/>
      <c r="E13" s="814"/>
      <c r="F13" s="814"/>
      <c r="G13" s="814"/>
      <c r="H13" s="814"/>
      <c r="I13" s="814"/>
      <c r="J13" s="814"/>
      <c r="K13" s="814"/>
      <c r="L13" s="814"/>
      <c r="M13" s="814"/>
      <c r="N13" s="814"/>
      <c r="O13" s="814"/>
      <c r="P13" s="814"/>
      <c r="Q13" s="814"/>
      <c r="R13" s="814"/>
      <c r="S13" s="814"/>
      <c r="T13" s="1904"/>
      <c r="U13" s="1907"/>
      <c r="V13" s="814"/>
      <c r="W13" s="814"/>
      <c r="X13" s="814"/>
      <c r="Y13" s="814"/>
      <c r="Z13" s="814"/>
      <c r="AA13" s="814"/>
      <c r="AB13" s="814"/>
      <c r="AC13" s="814"/>
      <c r="AD13" s="814"/>
      <c r="AE13" s="814"/>
      <c r="AF13" s="814"/>
      <c r="AG13" s="814"/>
      <c r="AH13" s="814"/>
      <c r="AI13" s="814"/>
      <c r="AJ13" s="1909"/>
      <c r="AK13" s="1903"/>
      <c r="AL13" s="1903"/>
      <c r="AM13" s="916"/>
      <c r="AN13" s="1904"/>
      <c r="AO13" s="1903"/>
      <c r="AP13" s="1908"/>
    </row>
    <row r="14" spans="1:42" ht="18.75" customHeight="1" x14ac:dyDescent="0.3">
      <c r="A14" s="1906"/>
      <c r="B14" s="768" t="s">
        <v>484</v>
      </c>
      <c r="C14" s="768"/>
      <c r="D14" s="768"/>
      <c r="E14" s="814"/>
      <c r="F14" s="814"/>
      <c r="G14" s="814"/>
      <c r="H14" s="814"/>
      <c r="I14" s="814"/>
      <c r="J14" s="814"/>
      <c r="K14" s="814"/>
      <c r="L14" s="814"/>
      <c r="M14" s="814"/>
      <c r="N14" s="814"/>
      <c r="O14" s="814"/>
      <c r="P14" s="814"/>
      <c r="Q14" s="814"/>
      <c r="R14" s="814"/>
      <c r="S14" s="814"/>
      <c r="T14" s="1904"/>
      <c r="U14" s="1907"/>
      <c r="V14" s="814"/>
      <c r="W14" s="814"/>
      <c r="X14" s="814"/>
      <c r="Y14" s="814"/>
      <c r="Z14" s="814"/>
      <c r="AA14" s="814"/>
      <c r="AB14" s="814"/>
      <c r="AC14" s="814"/>
      <c r="AD14" s="814"/>
      <c r="AE14" s="814"/>
      <c r="AF14" s="814"/>
      <c r="AG14" s="814"/>
      <c r="AH14" s="814"/>
      <c r="AI14" s="814"/>
      <c r="AJ14" s="1909"/>
      <c r="AK14" s="1903"/>
      <c r="AL14" s="1903"/>
      <c r="AM14" s="916"/>
      <c r="AN14" s="1904"/>
      <c r="AO14" s="1903"/>
      <c r="AP14" s="1908"/>
    </row>
    <row r="15" spans="1:42" ht="18.75" customHeight="1" x14ac:dyDescent="0.3">
      <c r="A15" s="1906"/>
      <c r="B15" s="768" t="s">
        <v>485</v>
      </c>
      <c r="C15" s="768"/>
      <c r="D15" s="768"/>
      <c r="E15" s="814"/>
      <c r="F15" s="814"/>
      <c r="G15" s="814"/>
      <c r="H15" s="814"/>
      <c r="I15" s="814"/>
      <c r="J15" s="814"/>
      <c r="K15" s="814"/>
      <c r="L15" s="814"/>
      <c r="M15" s="814"/>
      <c r="N15" s="814"/>
      <c r="O15" s="814"/>
      <c r="P15" s="814"/>
      <c r="Q15" s="814"/>
      <c r="R15" s="814"/>
      <c r="S15" s="814"/>
      <c r="T15" s="1904"/>
      <c r="U15" s="1907"/>
      <c r="V15" s="814"/>
      <c r="W15" s="814"/>
      <c r="X15" s="814"/>
      <c r="Y15" s="814"/>
      <c r="Z15" s="814"/>
      <c r="AA15" s="814"/>
      <c r="AB15" s="814"/>
      <c r="AC15" s="814"/>
      <c r="AD15" s="814"/>
      <c r="AE15" s="814"/>
      <c r="AF15" s="814"/>
      <c r="AG15" s="814"/>
      <c r="AH15" s="814"/>
      <c r="AI15" s="814"/>
      <c r="AJ15" s="1909"/>
      <c r="AK15" s="1903"/>
      <c r="AL15" s="1903"/>
      <c r="AM15" s="916"/>
      <c r="AN15" s="1904"/>
      <c r="AO15" s="1903"/>
      <c r="AP15" s="1908"/>
    </row>
    <row r="16" spans="1:42" ht="18.75" customHeight="1" x14ac:dyDescent="0.3">
      <c r="A16" s="1906"/>
      <c r="B16" s="768" t="s">
        <v>486</v>
      </c>
      <c r="C16" s="768"/>
      <c r="D16" s="768"/>
      <c r="E16" s="814"/>
      <c r="F16" s="814"/>
      <c r="G16" s="814"/>
      <c r="H16" s="814"/>
      <c r="I16" s="814"/>
      <c r="J16" s="814"/>
      <c r="K16" s="814"/>
      <c r="L16" s="814"/>
      <c r="M16" s="814"/>
      <c r="N16" s="814"/>
      <c r="O16" s="814"/>
      <c r="P16" s="814"/>
      <c r="Q16" s="814"/>
      <c r="R16" s="814"/>
      <c r="S16" s="814"/>
      <c r="T16" s="1904"/>
      <c r="U16" s="1907"/>
      <c r="V16" s="814"/>
      <c r="W16" s="814"/>
      <c r="X16" s="814"/>
      <c r="Y16" s="814"/>
      <c r="Z16" s="814"/>
      <c r="AA16" s="814"/>
      <c r="AB16" s="814"/>
      <c r="AC16" s="814"/>
      <c r="AD16" s="814"/>
      <c r="AE16" s="814"/>
      <c r="AF16" s="814"/>
      <c r="AG16" s="814"/>
      <c r="AH16" s="814"/>
      <c r="AI16" s="814"/>
      <c r="AJ16" s="1909"/>
      <c r="AK16" s="1903"/>
      <c r="AL16" s="1903"/>
      <c r="AM16" s="916"/>
      <c r="AN16" s="1904"/>
      <c r="AO16" s="1903"/>
      <c r="AP16" s="1908"/>
    </row>
    <row r="17" spans="1:42" ht="18.75" customHeight="1" x14ac:dyDescent="0.3">
      <c r="A17" s="1906"/>
      <c r="B17" s="768" t="s">
        <v>487</v>
      </c>
      <c r="C17" s="768"/>
      <c r="D17" s="768"/>
      <c r="E17" s="814"/>
      <c r="F17" s="814"/>
      <c r="G17" s="814"/>
      <c r="H17" s="814"/>
      <c r="I17" s="814"/>
      <c r="J17" s="814"/>
      <c r="K17" s="814"/>
      <c r="L17" s="814"/>
      <c r="M17" s="814"/>
      <c r="N17" s="814"/>
      <c r="O17" s="814"/>
      <c r="P17" s="814"/>
      <c r="Q17" s="814"/>
      <c r="R17" s="814"/>
      <c r="S17" s="814"/>
      <c r="T17" s="1904"/>
      <c r="U17" s="1907"/>
      <c r="V17" s="814"/>
      <c r="W17" s="814"/>
      <c r="X17" s="814"/>
      <c r="Y17" s="814"/>
      <c r="Z17" s="814"/>
      <c r="AA17" s="814"/>
      <c r="AB17" s="814"/>
      <c r="AC17" s="814"/>
      <c r="AD17" s="814"/>
      <c r="AE17" s="814"/>
      <c r="AF17" s="814"/>
      <c r="AG17" s="814"/>
      <c r="AH17" s="814"/>
      <c r="AI17" s="814"/>
      <c r="AJ17" s="1909"/>
      <c r="AK17" s="1903"/>
      <c r="AL17" s="1903"/>
      <c r="AM17" s="916"/>
      <c r="AN17" s="1904"/>
      <c r="AO17" s="1903"/>
      <c r="AP17" s="1908"/>
    </row>
    <row r="18" spans="1:42" ht="18.75" customHeight="1" x14ac:dyDescent="0.3">
      <c r="A18" s="1906"/>
      <c r="B18" s="768" t="s">
        <v>488</v>
      </c>
      <c r="C18" s="768"/>
      <c r="D18" s="768"/>
      <c r="E18" s="814"/>
      <c r="F18" s="814"/>
      <c r="G18" s="814"/>
      <c r="H18" s="814"/>
      <c r="I18" s="814"/>
      <c r="J18" s="814"/>
      <c r="K18" s="814"/>
      <c r="L18" s="814"/>
      <c r="M18" s="814"/>
      <c r="N18" s="814"/>
      <c r="O18" s="814"/>
      <c r="P18" s="814"/>
      <c r="Q18" s="814"/>
      <c r="R18" s="814"/>
      <c r="S18" s="814"/>
      <c r="T18" s="1904"/>
      <c r="U18" s="1907"/>
      <c r="V18" s="814"/>
      <c r="W18" s="814"/>
      <c r="X18" s="814"/>
      <c r="Y18" s="814"/>
      <c r="Z18" s="814"/>
      <c r="AA18" s="814"/>
      <c r="AB18" s="814"/>
      <c r="AC18" s="814"/>
      <c r="AD18" s="814"/>
      <c r="AE18" s="814"/>
      <c r="AF18" s="814"/>
      <c r="AG18" s="814"/>
      <c r="AH18" s="814"/>
      <c r="AI18" s="814"/>
      <c r="AJ18" s="1909"/>
      <c r="AK18" s="1903"/>
      <c r="AL18" s="1903"/>
      <c r="AM18" s="916"/>
      <c r="AN18" s="1904"/>
      <c r="AO18" s="1903"/>
      <c r="AP18" s="1908"/>
    </row>
    <row r="19" spans="1:42" ht="18.75" customHeight="1" x14ac:dyDescent="0.3">
      <c r="A19" s="1906"/>
      <c r="B19" s="768" t="s">
        <v>489</v>
      </c>
      <c r="C19" s="768"/>
      <c r="D19" s="768"/>
      <c r="E19" s="814"/>
      <c r="F19" s="814"/>
      <c r="G19" s="814"/>
      <c r="H19" s="814"/>
      <c r="I19" s="814"/>
      <c r="J19" s="814"/>
      <c r="K19" s="814"/>
      <c r="L19" s="814"/>
      <c r="M19" s="814"/>
      <c r="N19" s="814"/>
      <c r="O19" s="814"/>
      <c r="P19" s="814"/>
      <c r="Q19" s="814"/>
      <c r="R19" s="814"/>
      <c r="S19" s="814"/>
      <c r="T19" s="1904"/>
      <c r="U19" s="1907"/>
      <c r="V19" s="814"/>
      <c r="W19" s="814"/>
      <c r="X19" s="814"/>
      <c r="Y19" s="814"/>
      <c r="Z19" s="814"/>
      <c r="AA19" s="814"/>
      <c r="AB19" s="814"/>
      <c r="AC19" s="814"/>
      <c r="AD19" s="814"/>
      <c r="AE19" s="814"/>
      <c r="AF19" s="814"/>
      <c r="AG19" s="814"/>
      <c r="AH19" s="814"/>
      <c r="AI19" s="814"/>
      <c r="AJ19" s="1909"/>
      <c r="AK19" s="1903"/>
      <c r="AL19" s="1903"/>
      <c r="AM19" s="916"/>
      <c r="AN19" s="1904"/>
      <c r="AO19" s="1903"/>
      <c r="AP19" s="1908"/>
    </row>
    <row r="20" spans="1:42" ht="18.75" customHeight="1" x14ac:dyDescent="0.3">
      <c r="A20" s="1906"/>
      <c r="B20" s="768" t="s">
        <v>490</v>
      </c>
      <c r="C20" s="768"/>
      <c r="D20" s="768"/>
      <c r="E20" s="814"/>
      <c r="F20" s="814"/>
      <c r="G20" s="814"/>
      <c r="H20" s="814"/>
      <c r="I20" s="814"/>
      <c r="J20" s="814"/>
      <c r="K20" s="814"/>
      <c r="L20" s="814"/>
      <c r="M20" s="814"/>
      <c r="N20" s="814"/>
      <c r="O20" s="814"/>
      <c r="P20" s="814"/>
      <c r="Q20" s="814"/>
      <c r="R20" s="814"/>
      <c r="S20" s="814"/>
      <c r="T20" s="1904"/>
      <c r="U20" s="1907"/>
      <c r="V20" s="814"/>
      <c r="W20" s="814"/>
      <c r="X20" s="814"/>
      <c r="Y20" s="814"/>
      <c r="Z20" s="814"/>
      <c r="AA20" s="814"/>
      <c r="AB20" s="814"/>
      <c r="AC20" s="814"/>
      <c r="AD20" s="814"/>
      <c r="AE20" s="814"/>
      <c r="AF20" s="814"/>
      <c r="AG20" s="814"/>
      <c r="AH20" s="814"/>
      <c r="AI20" s="814"/>
      <c r="AJ20" s="1909"/>
      <c r="AK20" s="1903"/>
      <c r="AL20" s="1903"/>
      <c r="AM20" s="916"/>
      <c r="AN20" s="1904"/>
      <c r="AO20" s="1903"/>
      <c r="AP20" s="1908"/>
    </row>
    <row r="21" spans="1:42" ht="18.75" customHeight="1" x14ac:dyDescent="0.3">
      <c r="A21" s="1906"/>
      <c r="B21" s="768" t="s">
        <v>491</v>
      </c>
      <c r="C21" s="768"/>
      <c r="D21" s="768"/>
      <c r="E21" s="814"/>
      <c r="F21" s="814"/>
      <c r="G21" s="814"/>
      <c r="H21" s="814"/>
      <c r="I21" s="814"/>
      <c r="J21" s="814"/>
      <c r="K21" s="814"/>
      <c r="L21" s="814"/>
      <c r="M21" s="814"/>
      <c r="N21" s="814"/>
      <c r="O21" s="814"/>
      <c r="P21" s="814"/>
      <c r="Q21" s="814"/>
      <c r="R21" s="814"/>
      <c r="S21" s="814"/>
      <c r="T21" s="1904"/>
      <c r="U21" s="1907"/>
      <c r="V21" s="814"/>
      <c r="W21" s="814"/>
      <c r="X21" s="814"/>
      <c r="Y21" s="814"/>
      <c r="Z21" s="814"/>
      <c r="AA21" s="814"/>
      <c r="AB21" s="814"/>
      <c r="AC21" s="814"/>
      <c r="AD21" s="814"/>
      <c r="AE21" s="814"/>
      <c r="AF21" s="814"/>
      <c r="AG21" s="814"/>
      <c r="AH21" s="814"/>
      <c r="AI21" s="814"/>
      <c r="AJ21" s="1909"/>
      <c r="AK21" s="1903"/>
      <c r="AL21" s="1903"/>
      <c r="AM21" s="916"/>
      <c r="AN21" s="1904"/>
      <c r="AO21" s="1903"/>
      <c r="AP21" s="1908"/>
    </row>
    <row r="22" spans="1:42" ht="18.75" customHeight="1" x14ac:dyDescent="0.3">
      <c r="A22" s="1906"/>
      <c r="B22" s="768" t="s">
        <v>492</v>
      </c>
      <c r="C22" s="768"/>
      <c r="D22" s="768"/>
      <c r="E22" s="814"/>
      <c r="F22" s="814"/>
      <c r="G22" s="814"/>
      <c r="H22" s="814"/>
      <c r="I22" s="814"/>
      <c r="J22" s="814"/>
      <c r="K22" s="814"/>
      <c r="L22" s="814"/>
      <c r="M22" s="814"/>
      <c r="N22" s="814"/>
      <c r="O22" s="814"/>
      <c r="P22" s="814"/>
      <c r="Q22" s="814"/>
      <c r="R22" s="814"/>
      <c r="S22" s="814"/>
      <c r="T22" s="1904"/>
      <c r="U22" s="1907"/>
      <c r="V22" s="814"/>
      <c r="W22" s="814"/>
      <c r="X22" s="814"/>
      <c r="Y22" s="814"/>
      <c r="Z22" s="814"/>
      <c r="AA22" s="814"/>
      <c r="AB22" s="814"/>
      <c r="AC22" s="814"/>
      <c r="AD22" s="814"/>
      <c r="AE22" s="814"/>
      <c r="AF22" s="814"/>
      <c r="AG22" s="814"/>
      <c r="AH22" s="814"/>
      <c r="AI22" s="814"/>
      <c r="AJ22" s="1909"/>
      <c r="AK22" s="1903"/>
      <c r="AL22" s="1903"/>
      <c r="AM22" s="916"/>
      <c r="AN22" s="1904"/>
      <c r="AO22" s="1903"/>
      <c r="AP22" s="1908"/>
    </row>
    <row r="23" spans="1:42" ht="18.75" customHeight="1" x14ac:dyDescent="0.3">
      <c r="A23" s="1906"/>
      <c r="B23" s="768" t="s">
        <v>493</v>
      </c>
      <c r="C23" s="768"/>
      <c r="D23" s="768"/>
      <c r="E23" s="814"/>
      <c r="F23" s="814"/>
      <c r="G23" s="814"/>
      <c r="H23" s="814"/>
      <c r="I23" s="814"/>
      <c r="J23" s="814"/>
      <c r="K23" s="814"/>
      <c r="L23" s="814"/>
      <c r="M23" s="814"/>
      <c r="N23" s="814"/>
      <c r="O23" s="814"/>
      <c r="P23" s="814"/>
      <c r="Q23" s="814"/>
      <c r="R23" s="814"/>
      <c r="S23" s="814"/>
      <c r="T23" s="1904"/>
      <c r="U23" s="1907"/>
      <c r="V23" s="814"/>
      <c r="W23" s="814"/>
      <c r="X23" s="814"/>
      <c r="Y23" s="814"/>
      <c r="Z23" s="814"/>
      <c r="AA23" s="814"/>
      <c r="AB23" s="814"/>
      <c r="AC23" s="814"/>
      <c r="AD23" s="814"/>
      <c r="AE23" s="814"/>
      <c r="AF23" s="814"/>
      <c r="AG23" s="814"/>
      <c r="AH23" s="814"/>
      <c r="AI23" s="814"/>
      <c r="AJ23" s="1909"/>
      <c r="AK23" s="1903"/>
      <c r="AL23" s="1903"/>
      <c r="AM23" s="916"/>
      <c r="AN23" s="1904"/>
      <c r="AO23" s="1903"/>
      <c r="AP23" s="1908"/>
    </row>
    <row r="24" spans="1:42" ht="18.75" customHeight="1" x14ac:dyDescent="0.3">
      <c r="A24" s="1906"/>
      <c r="B24" s="768" t="s">
        <v>494</v>
      </c>
      <c r="C24" s="768"/>
      <c r="D24" s="768"/>
      <c r="E24" s="814"/>
      <c r="F24" s="814"/>
      <c r="G24" s="814"/>
      <c r="H24" s="814"/>
      <c r="I24" s="814"/>
      <c r="J24" s="814"/>
      <c r="K24" s="814"/>
      <c r="L24" s="814"/>
      <c r="M24" s="814"/>
      <c r="N24" s="814"/>
      <c r="O24" s="814"/>
      <c r="P24" s="814"/>
      <c r="Q24" s="814"/>
      <c r="R24" s="814"/>
      <c r="S24" s="814"/>
      <c r="T24" s="1904"/>
      <c r="U24" s="1907"/>
      <c r="V24" s="814"/>
      <c r="W24" s="814"/>
      <c r="X24" s="814"/>
      <c r="Y24" s="814"/>
      <c r="Z24" s="814"/>
      <c r="AA24" s="814"/>
      <c r="AB24" s="814"/>
      <c r="AC24" s="814"/>
      <c r="AD24" s="814"/>
      <c r="AE24" s="814"/>
      <c r="AF24" s="814"/>
      <c r="AG24" s="814"/>
      <c r="AH24" s="814"/>
      <c r="AI24" s="814"/>
      <c r="AJ24" s="1909"/>
      <c r="AK24" s="1903"/>
      <c r="AL24" s="1903"/>
      <c r="AM24" s="916"/>
      <c r="AN24" s="1904"/>
      <c r="AO24" s="1903"/>
      <c r="AP24" s="1908"/>
    </row>
    <row r="25" spans="1:42" ht="18.75" customHeight="1" x14ac:dyDescent="0.3">
      <c r="A25" s="1906"/>
      <c r="B25" s="768" t="s">
        <v>495</v>
      </c>
      <c r="C25" s="768"/>
      <c r="D25" s="768"/>
      <c r="E25" s="814"/>
      <c r="F25" s="814"/>
      <c r="G25" s="814"/>
      <c r="H25" s="814"/>
      <c r="I25" s="814"/>
      <c r="J25" s="814"/>
      <c r="K25" s="814"/>
      <c r="L25" s="814"/>
      <c r="M25" s="814"/>
      <c r="N25" s="814"/>
      <c r="O25" s="814"/>
      <c r="P25" s="814"/>
      <c r="Q25" s="814"/>
      <c r="R25" s="814"/>
      <c r="S25" s="814"/>
      <c r="T25" s="1904"/>
      <c r="U25" s="1907"/>
      <c r="V25" s="814"/>
      <c r="W25" s="814"/>
      <c r="X25" s="814"/>
      <c r="Y25" s="814"/>
      <c r="Z25" s="814"/>
      <c r="AA25" s="814"/>
      <c r="AB25" s="814"/>
      <c r="AC25" s="814"/>
      <c r="AD25" s="814"/>
      <c r="AE25" s="814"/>
      <c r="AF25" s="814"/>
      <c r="AG25" s="814"/>
      <c r="AH25" s="814"/>
      <c r="AI25" s="814"/>
      <c r="AJ25" s="1909"/>
      <c r="AK25" s="1903"/>
      <c r="AL25" s="1903"/>
      <c r="AM25" s="916"/>
      <c r="AN25" s="1904"/>
      <c r="AO25" s="1903"/>
      <c r="AP25" s="1908"/>
    </row>
    <row r="26" spans="1:42" ht="18.75" customHeight="1" x14ac:dyDescent="0.3">
      <c r="A26" s="1906"/>
      <c r="B26" s="768" t="s">
        <v>496</v>
      </c>
      <c r="C26" s="768"/>
      <c r="D26" s="768"/>
      <c r="E26" s="814"/>
      <c r="F26" s="814"/>
      <c r="G26" s="814"/>
      <c r="H26" s="814"/>
      <c r="I26" s="814"/>
      <c r="J26" s="814"/>
      <c r="K26" s="814"/>
      <c r="L26" s="814"/>
      <c r="M26" s="814"/>
      <c r="N26" s="814"/>
      <c r="O26" s="814"/>
      <c r="P26" s="814"/>
      <c r="Q26" s="814"/>
      <c r="R26" s="814"/>
      <c r="S26" s="814"/>
      <c r="T26" s="1904"/>
      <c r="U26" s="1907"/>
      <c r="V26" s="814"/>
      <c r="W26" s="814"/>
      <c r="X26" s="814"/>
      <c r="Y26" s="814"/>
      <c r="Z26" s="814"/>
      <c r="AA26" s="814"/>
      <c r="AB26" s="814"/>
      <c r="AC26" s="814"/>
      <c r="AD26" s="814"/>
      <c r="AE26" s="814"/>
      <c r="AF26" s="814"/>
      <c r="AG26" s="814"/>
      <c r="AH26" s="814"/>
      <c r="AI26" s="814"/>
      <c r="AJ26" s="1909"/>
      <c r="AK26" s="1903"/>
      <c r="AL26" s="1903"/>
      <c r="AM26" s="916"/>
      <c r="AN26" s="1904"/>
      <c r="AO26" s="1903"/>
      <c r="AP26" s="1908"/>
    </row>
    <row r="27" spans="1:42" ht="18.75" customHeight="1" x14ac:dyDescent="0.3">
      <c r="A27" s="767" t="s">
        <v>497</v>
      </c>
      <c r="B27" s="768"/>
      <c r="C27" s="768"/>
      <c r="D27" s="768"/>
      <c r="E27" s="1910"/>
      <c r="F27" s="1910"/>
      <c r="G27" s="1910"/>
      <c r="H27" s="1910"/>
      <c r="I27" s="1910"/>
      <c r="J27" s="1910"/>
      <c r="K27" s="1910"/>
      <c r="L27" s="1910"/>
      <c r="M27" s="1910"/>
      <c r="N27" s="1910"/>
      <c r="O27" s="1910"/>
      <c r="P27" s="1910"/>
      <c r="Q27" s="1910"/>
      <c r="R27" s="1910"/>
      <c r="S27" s="1910"/>
      <c r="T27" s="1922"/>
      <c r="U27" s="1923"/>
      <c r="V27" s="1910"/>
      <c r="W27" s="1910"/>
      <c r="X27" s="1910"/>
      <c r="Y27" s="1910"/>
      <c r="Z27" s="1910"/>
      <c r="AA27" s="1910"/>
      <c r="AB27" s="1910"/>
      <c r="AC27" s="1910"/>
      <c r="AD27" s="1910"/>
      <c r="AE27" s="1910"/>
      <c r="AF27" s="1910"/>
      <c r="AG27" s="1910"/>
      <c r="AH27" s="1910"/>
      <c r="AI27" s="1910"/>
      <c r="AJ27" s="1911"/>
      <c r="AK27" s="1912"/>
      <c r="AL27" s="1910"/>
      <c r="AM27" s="1910"/>
      <c r="AN27" s="1910"/>
      <c r="AO27" s="1910"/>
      <c r="AP27" s="1913"/>
    </row>
    <row r="28" spans="1:42" ht="18.75" customHeight="1" x14ac:dyDescent="0.3">
      <c r="A28" s="767"/>
      <c r="B28" s="768"/>
      <c r="C28" s="768"/>
      <c r="D28" s="768"/>
      <c r="E28" s="1910"/>
      <c r="F28" s="1910"/>
      <c r="G28" s="1910"/>
      <c r="H28" s="1910"/>
      <c r="I28" s="1910"/>
      <c r="J28" s="1910"/>
      <c r="K28" s="1910"/>
      <c r="L28" s="1910"/>
      <c r="M28" s="1910"/>
      <c r="N28" s="1910"/>
      <c r="O28" s="1910"/>
      <c r="P28" s="1910"/>
      <c r="Q28" s="1910"/>
      <c r="R28" s="1910"/>
      <c r="S28" s="1910"/>
      <c r="T28" s="1922"/>
      <c r="U28" s="1923"/>
      <c r="V28" s="1910"/>
      <c r="W28" s="1910"/>
      <c r="X28" s="1910"/>
      <c r="Y28" s="1910"/>
      <c r="Z28" s="1910"/>
      <c r="AA28" s="1910"/>
      <c r="AB28" s="1910"/>
      <c r="AC28" s="1910"/>
      <c r="AD28" s="1910"/>
      <c r="AE28" s="1910"/>
      <c r="AF28" s="1910"/>
      <c r="AG28" s="1910"/>
      <c r="AH28" s="1910"/>
      <c r="AI28" s="1910"/>
      <c r="AJ28" s="1911"/>
      <c r="AK28" s="1912"/>
      <c r="AL28" s="1910"/>
      <c r="AM28" s="1910"/>
      <c r="AN28" s="1910"/>
      <c r="AO28" s="1910"/>
      <c r="AP28" s="1913"/>
    </row>
    <row r="29" spans="1:42" ht="18.75" customHeight="1" x14ac:dyDescent="0.3">
      <c r="A29" s="794" t="s">
        <v>498</v>
      </c>
      <c r="B29" s="795"/>
      <c r="C29" s="795"/>
      <c r="D29" s="796"/>
      <c r="E29" s="803"/>
      <c r="F29" s="804"/>
      <c r="G29" s="804"/>
      <c r="H29" s="804"/>
      <c r="I29" s="804"/>
      <c r="J29" s="804"/>
      <c r="K29" s="804"/>
      <c r="L29" s="804"/>
      <c r="M29" s="804"/>
      <c r="N29" s="804"/>
      <c r="O29" s="804"/>
      <c r="P29" s="804"/>
      <c r="Q29" s="804"/>
      <c r="R29" s="804"/>
      <c r="S29" s="804"/>
      <c r="T29" s="1914"/>
      <c r="U29" s="1918"/>
      <c r="V29" s="804"/>
      <c r="W29" s="804"/>
      <c r="X29" s="804"/>
      <c r="Y29" s="804"/>
      <c r="Z29" s="804"/>
      <c r="AA29" s="804"/>
      <c r="AB29" s="804"/>
      <c r="AC29" s="804"/>
      <c r="AD29" s="804"/>
      <c r="AE29" s="804"/>
      <c r="AF29" s="804"/>
      <c r="AG29" s="804"/>
      <c r="AH29" s="804"/>
      <c r="AI29" s="804"/>
      <c r="AJ29" s="1914"/>
      <c r="AK29" s="1918"/>
      <c r="AL29" s="804"/>
      <c r="AM29" s="804"/>
      <c r="AN29" s="804"/>
      <c r="AO29" s="804"/>
      <c r="AP29" s="1920"/>
    </row>
    <row r="30" spans="1:42" ht="18.75" customHeight="1" thickBot="1" x14ac:dyDescent="0.35">
      <c r="A30" s="1698"/>
      <c r="B30" s="1702"/>
      <c r="C30" s="1702"/>
      <c r="D30" s="1699"/>
      <c r="E30" s="1915"/>
      <c r="F30" s="1916"/>
      <c r="G30" s="1916"/>
      <c r="H30" s="1916"/>
      <c r="I30" s="1916"/>
      <c r="J30" s="1916"/>
      <c r="K30" s="1916"/>
      <c r="L30" s="1916"/>
      <c r="M30" s="1916"/>
      <c r="N30" s="1916"/>
      <c r="O30" s="1916"/>
      <c r="P30" s="1916"/>
      <c r="Q30" s="1916"/>
      <c r="R30" s="1916"/>
      <c r="S30" s="1916"/>
      <c r="T30" s="1917"/>
      <c r="U30" s="1919"/>
      <c r="V30" s="1916"/>
      <c r="W30" s="1916"/>
      <c r="X30" s="1916"/>
      <c r="Y30" s="1916"/>
      <c r="Z30" s="1916"/>
      <c r="AA30" s="1916"/>
      <c r="AB30" s="1916"/>
      <c r="AC30" s="1916"/>
      <c r="AD30" s="1916"/>
      <c r="AE30" s="1916"/>
      <c r="AF30" s="1916"/>
      <c r="AG30" s="1916"/>
      <c r="AH30" s="1916"/>
      <c r="AI30" s="1916"/>
      <c r="AJ30" s="1917"/>
      <c r="AK30" s="1919"/>
      <c r="AL30" s="1916"/>
      <c r="AM30" s="1916"/>
      <c r="AN30" s="1916"/>
      <c r="AO30" s="1916"/>
      <c r="AP30" s="1921"/>
    </row>
    <row r="31" spans="1:42" ht="18.75" customHeight="1" x14ac:dyDescent="0.3">
      <c r="A31" s="88" t="s">
        <v>13</v>
      </c>
      <c r="B31" s="89" t="s">
        <v>845</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row>
    <row r="32" spans="1:42" ht="18.75" customHeigh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row>
    <row r="33" spans="1:42" ht="18.75" customHeight="1" thickBot="1" x14ac:dyDescent="0.35">
      <c r="A33" s="89" t="s">
        <v>499</v>
      </c>
      <c r="B33" s="71"/>
      <c r="C33" s="71"/>
      <c r="D33" s="71"/>
      <c r="E33" s="71"/>
      <c r="F33" s="71"/>
      <c r="G33" s="71"/>
      <c r="H33" s="71"/>
      <c r="I33" s="71"/>
      <c r="J33" s="71"/>
      <c r="K33" s="71"/>
      <c r="L33" s="71"/>
      <c r="M33" s="71"/>
      <c r="N33" s="71"/>
      <c r="O33" s="71"/>
      <c r="P33" s="71"/>
      <c r="Q33" s="71"/>
      <c r="R33" s="71"/>
      <c r="S33" s="71"/>
      <c r="T33" s="71"/>
      <c r="U33" s="71"/>
      <c r="V33" s="71"/>
      <c r="W33" s="71"/>
      <c r="X33" s="305"/>
      <c r="Y33" s="71"/>
      <c r="Z33" s="71"/>
      <c r="AA33" s="71"/>
      <c r="AB33" s="71"/>
      <c r="AC33" s="71"/>
      <c r="AD33" s="71"/>
      <c r="AE33" s="71"/>
      <c r="AF33" s="71"/>
      <c r="AG33" s="71"/>
      <c r="AH33" s="71"/>
      <c r="AI33" s="71"/>
      <c r="AJ33" s="71"/>
      <c r="AK33" s="71"/>
      <c r="AL33" s="71"/>
      <c r="AM33" s="71"/>
      <c r="AN33" s="16"/>
      <c r="AO33" s="71"/>
      <c r="AP33" s="71"/>
    </row>
    <row r="34" spans="1:42" ht="18.75" customHeight="1" x14ac:dyDescent="0.3">
      <c r="A34" s="1170" t="s">
        <v>500</v>
      </c>
      <c r="B34" s="1171"/>
      <c r="C34" s="1171"/>
      <c r="D34" s="1171"/>
      <c r="E34" s="368"/>
      <c r="F34" s="369"/>
      <c r="G34" s="369"/>
      <c r="H34" s="1924"/>
      <c r="I34" s="1924"/>
      <c r="J34" s="1924"/>
      <c r="K34" s="1924"/>
      <c r="L34" s="1924"/>
      <c r="M34" s="1924"/>
      <c r="N34" s="1924"/>
      <c r="O34" s="1924"/>
      <c r="P34" s="1924"/>
      <c r="Q34" s="1925" t="s">
        <v>50</v>
      </c>
      <c r="R34" s="1925"/>
      <c r="S34" s="370"/>
      <c r="T34" s="370"/>
      <c r="U34" s="371"/>
      <c r="V34" s="1173" t="s">
        <v>501</v>
      </c>
      <c r="W34" s="1172"/>
      <c r="X34" s="302"/>
      <c r="Y34" s="273"/>
      <c r="Z34" s="1926" t="s">
        <v>502</v>
      </c>
      <c r="AA34" s="1926"/>
      <c r="AB34" s="1926"/>
      <c r="AC34" s="1926"/>
      <c r="AD34" s="1926"/>
      <c r="AE34" s="1926"/>
      <c r="AF34" s="1926"/>
      <c r="AG34" s="303"/>
      <c r="AH34" s="303"/>
      <c r="AI34" s="273"/>
      <c r="AJ34" s="1928" t="s">
        <v>503</v>
      </c>
      <c r="AK34" s="1928"/>
      <c r="AL34" s="1928"/>
      <c r="AM34" s="1928"/>
      <c r="AN34" s="274"/>
      <c r="AO34" s="372"/>
      <c r="AP34" s="373"/>
    </row>
    <row r="35" spans="1:42" ht="18.75" customHeight="1" x14ac:dyDescent="0.3">
      <c r="A35" s="800"/>
      <c r="B35" s="801"/>
      <c r="C35" s="801"/>
      <c r="D35" s="801"/>
      <c r="E35" s="308"/>
      <c r="F35" s="374"/>
      <c r="G35" s="374"/>
      <c r="H35" s="1695"/>
      <c r="I35" s="1695"/>
      <c r="J35" s="1695"/>
      <c r="K35" s="1695"/>
      <c r="L35" s="1695"/>
      <c r="M35" s="1695"/>
      <c r="N35" s="1695"/>
      <c r="O35" s="1695"/>
      <c r="P35" s="1695"/>
      <c r="Q35" s="1697"/>
      <c r="R35" s="1697"/>
      <c r="S35" s="374"/>
      <c r="T35" s="374"/>
      <c r="U35" s="375"/>
      <c r="V35" s="830"/>
      <c r="W35" s="799"/>
      <c r="X35" s="291"/>
      <c r="Y35" s="376"/>
      <c r="Z35" s="1927"/>
      <c r="AA35" s="1927"/>
      <c r="AB35" s="1927"/>
      <c r="AC35" s="1927"/>
      <c r="AD35" s="1927"/>
      <c r="AE35" s="1927"/>
      <c r="AF35" s="1927"/>
      <c r="AG35" s="293"/>
      <c r="AH35" s="293"/>
      <c r="AI35" s="376"/>
      <c r="AJ35" s="1687"/>
      <c r="AK35" s="1687"/>
      <c r="AL35" s="1687"/>
      <c r="AM35" s="1687"/>
      <c r="AN35" s="338"/>
      <c r="AO35" s="377"/>
      <c r="AP35" s="292"/>
    </row>
    <row r="36" spans="1:42" ht="18.75" customHeight="1" x14ac:dyDescent="0.3">
      <c r="A36" s="794" t="s">
        <v>504</v>
      </c>
      <c r="B36" s="795"/>
      <c r="C36" s="795"/>
      <c r="D36" s="796"/>
      <c r="E36" s="280"/>
      <c r="F36" s="281"/>
      <c r="G36" s="281"/>
      <c r="H36" s="281"/>
      <c r="I36" s="281"/>
      <c r="J36" s="378"/>
      <c r="K36" s="711" t="s">
        <v>440</v>
      </c>
      <c r="L36" s="281"/>
      <c r="M36" s="281"/>
      <c r="N36" s="281"/>
      <c r="O36" s="378"/>
      <c r="P36" s="711" t="s">
        <v>442</v>
      </c>
      <c r="Q36" s="281"/>
      <c r="R36" s="281"/>
      <c r="S36" s="281"/>
      <c r="T36" s="281"/>
      <c r="U36" s="379"/>
      <c r="V36" s="830"/>
      <c r="W36" s="799"/>
      <c r="X36" s="293"/>
      <c r="Y36" s="376"/>
      <c r="Z36" s="716" t="s">
        <v>505</v>
      </c>
      <c r="AA36" s="716"/>
      <c r="AB36" s="1687"/>
      <c r="AC36" s="1687"/>
      <c r="AD36" s="1687"/>
      <c r="AE36" s="1687"/>
      <c r="AF36" s="1687"/>
      <c r="AG36" s="1687"/>
      <c r="AH36" s="1687"/>
      <c r="AI36" s="1687"/>
      <c r="AJ36" s="1687"/>
      <c r="AK36" s="1687"/>
      <c r="AL36" s="1687"/>
      <c r="AM36" s="1687"/>
      <c r="AN36" s="1687"/>
      <c r="AO36" s="716" t="s">
        <v>194</v>
      </c>
      <c r="AP36" s="297"/>
    </row>
    <row r="37" spans="1:42" ht="18.75" customHeight="1" thickBot="1" x14ac:dyDescent="0.35">
      <c r="A37" s="1698"/>
      <c r="B37" s="1702"/>
      <c r="C37" s="1702"/>
      <c r="D37" s="1699"/>
      <c r="E37" s="298"/>
      <c r="F37" s="299"/>
      <c r="G37" s="299"/>
      <c r="H37" s="299"/>
      <c r="I37" s="299"/>
      <c r="J37" s="178"/>
      <c r="K37" s="717"/>
      <c r="L37" s="299"/>
      <c r="M37" s="299"/>
      <c r="N37" s="299"/>
      <c r="O37" s="178"/>
      <c r="P37" s="717"/>
      <c r="Q37" s="299"/>
      <c r="R37" s="299"/>
      <c r="S37" s="299"/>
      <c r="T37" s="299"/>
      <c r="U37" s="380"/>
      <c r="V37" s="1700"/>
      <c r="W37" s="1699"/>
      <c r="X37" s="299"/>
      <c r="Y37" s="178"/>
      <c r="Z37" s="717"/>
      <c r="AA37" s="717"/>
      <c r="AB37" s="1681"/>
      <c r="AC37" s="1681"/>
      <c r="AD37" s="1681"/>
      <c r="AE37" s="1681"/>
      <c r="AF37" s="1681"/>
      <c r="AG37" s="1681"/>
      <c r="AH37" s="1681"/>
      <c r="AI37" s="1681"/>
      <c r="AJ37" s="1681"/>
      <c r="AK37" s="1681"/>
      <c r="AL37" s="1681"/>
      <c r="AM37" s="1681"/>
      <c r="AN37" s="1681"/>
      <c r="AO37" s="717"/>
      <c r="AP37" s="300"/>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B36:AN37"/>
    <mergeCell ref="AO36:AO37"/>
    <mergeCell ref="A34:D35"/>
    <mergeCell ref="H34:P35"/>
    <mergeCell ref="Q34:R35"/>
    <mergeCell ref="V34:W37"/>
    <mergeCell ref="Z34:AF35"/>
    <mergeCell ref="AJ34:AM35"/>
    <mergeCell ref="A36:D37"/>
    <mergeCell ref="K36:K37"/>
    <mergeCell ref="P36:P37"/>
    <mergeCell ref="Z36:AA37"/>
    <mergeCell ref="Y27:AB28"/>
    <mergeCell ref="AC27:AF28"/>
    <mergeCell ref="AG27:AJ28"/>
    <mergeCell ref="AK27:AM28"/>
    <mergeCell ref="AN27:AP28"/>
    <mergeCell ref="A29:D30"/>
    <mergeCell ref="E29:T30"/>
    <mergeCell ref="U29:AJ30"/>
    <mergeCell ref="AK29:AP30"/>
    <mergeCell ref="A27:D28"/>
    <mergeCell ref="E27:H28"/>
    <mergeCell ref="I27:L28"/>
    <mergeCell ref="M27:P28"/>
    <mergeCell ref="Q27:T28"/>
    <mergeCell ref="U27:X28"/>
    <mergeCell ref="U26:X26"/>
    <mergeCell ref="Y26:AB26"/>
    <mergeCell ref="AC26:AF26"/>
    <mergeCell ref="AG26:AJ26"/>
    <mergeCell ref="AK26:AM26"/>
    <mergeCell ref="AN26:AP26"/>
    <mergeCell ref="Y25:AB25"/>
    <mergeCell ref="AC25:AF25"/>
    <mergeCell ref="AG25:AJ25"/>
    <mergeCell ref="AK25:AM25"/>
    <mergeCell ref="AN25:AP25"/>
    <mergeCell ref="U25:X25"/>
    <mergeCell ref="B26:D26"/>
    <mergeCell ref="E26:H26"/>
    <mergeCell ref="I26:L26"/>
    <mergeCell ref="M26:P26"/>
    <mergeCell ref="Q26:T26"/>
    <mergeCell ref="B25:D25"/>
    <mergeCell ref="E25:H25"/>
    <mergeCell ref="I25:L25"/>
    <mergeCell ref="M25:P25"/>
    <mergeCell ref="Q25:T25"/>
    <mergeCell ref="U24:X24"/>
    <mergeCell ref="Y24:AB24"/>
    <mergeCell ref="AC24:AF24"/>
    <mergeCell ref="AG24:AJ24"/>
    <mergeCell ref="AK24:AM24"/>
    <mergeCell ref="AN24:AP24"/>
    <mergeCell ref="Y23:AB23"/>
    <mergeCell ref="AC23:AF23"/>
    <mergeCell ref="AG23:AJ23"/>
    <mergeCell ref="AK23:AM23"/>
    <mergeCell ref="AN23:AP23"/>
    <mergeCell ref="U23:X23"/>
    <mergeCell ref="B24:D24"/>
    <mergeCell ref="E24:H24"/>
    <mergeCell ref="I24:L24"/>
    <mergeCell ref="M24:P24"/>
    <mergeCell ref="Q24:T24"/>
    <mergeCell ref="B23:D23"/>
    <mergeCell ref="E23:H23"/>
    <mergeCell ref="I23:L23"/>
    <mergeCell ref="M23:P23"/>
    <mergeCell ref="Q23:T23"/>
    <mergeCell ref="U22:X22"/>
    <mergeCell ref="Y22:AB22"/>
    <mergeCell ref="AC22:AF22"/>
    <mergeCell ref="AG22:AJ22"/>
    <mergeCell ref="AK22:AM22"/>
    <mergeCell ref="AN22:AP22"/>
    <mergeCell ref="Y21:AB21"/>
    <mergeCell ref="AC21:AF21"/>
    <mergeCell ref="AG21:AJ21"/>
    <mergeCell ref="AK21:AM21"/>
    <mergeCell ref="AN21:AP21"/>
    <mergeCell ref="U21:X21"/>
    <mergeCell ref="B22:D22"/>
    <mergeCell ref="E22:H22"/>
    <mergeCell ref="I22:L22"/>
    <mergeCell ref="M22:P22"/>
    <mergeCell ref="Q22:T22"/>
    <mergeCell ref="B21:D21"/>
    <mergeCell ref="E21:H21"/>
    <mergeCell ref="I21:L21"/>
    <mergeCell ref="M21:P21"/>
    <mergeCell ref="Q21:T21"/>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C15:AF15"/>
    <mergeCell ref="AG15:AJ15"/>
    <mergeCell ref="AK15:AM15"/>
    <mergeCell ref="AN15:AP15"/>
    <mergeCell ref="B16:D16"/>
    <mergeCell ref="E16:H16"/>
    <mergeCell ref="I16:L16"/>
    <mergeCell ref="M16:P16"/>
    <mergeCell ref="Q16:T16"/>
    <mergeCell ref="U16:X16"/>
    <mergeCell ref="Y16:AB16"/>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A3:D3"/>
    <mergeCell ref="E3:T3"/>
    <mergeCell ref="U3:AJ3"/>
    <mergeCell ref="AK3:AP3"/>
    <mergeCell ref="A4:D4"/>
    <mergeCell ref="J4:K4"/>
    <mergeCell ref="O4:P4"/>
    <mergeCell ref="Z4:AA4"/>
    <mergeCell ref="AE4:AF4"/>
    <mergeCell ref="AL4:AM4"/>
    <mergeCell ref="AO4:AP4"/>
  </mergeCells>
  <phoneticPr fontId="4"/>
  <dataValidations count="1">
    <dataValidation type="list" allowBlank="1" showInputMessage="1" sqref="AN13:AN26 KJ13:KJ26 UF13:UF26 AEB13:AEB26 ANX13:ANX26 AXT13:AXT26 BHP13:BHP26 BRL13:BRL26 CBH13:CBH26 CLD13:CLD26 CUZ13:CUZ26 DEV13:DEV26 DOR13:DOR26 DYN13:DYN26 EIJ13:EIJ26 ESF13:ESF26 FCB13:FCB26 FLX13:FLX26 FVT13:FVT26 GFP13:GFP26 GPL13:GPL26 GZH13:GZH26 HJD13:HJD26 HSZ13:HSZ26 ICV13:ICV26 IMR13:IMR26 IWN13:IWN26 JGJ13:JGJ26 JQF13:JQF26 KAB13:KAB26 KJX13:KJX26 KTT13:KTT26 LDP13:LDP26 LNL13:LNL26 LXH13:LXH26 MHD13:MHD26 MQZ13:MQZ26 NAV13:NAV26 NKR13:NKR26 NUN13:NUN26 OEJ13:OEJ26 OOF13:OOF26 OYB13:OYB26 PHX13:PHX26 PRT13:PRT26 QBP13:QBP26 QLL13:QLL26 QVH13:QVH26 RFD13:RFD26 ROZ13:ROZ26 RYV13:RYV26 SIR13:SIR26 SSN13:SSN26 TCJ13:TCJ26 TMF13:TMF26 TWB13:TWB26 UFX13:UFX26 UPT13:UPT26 UZP13:UZP26 VJL13:VJL26 VTH13:VTH26 WDD13:WDD26 WMZ13:WMZ26 WWV13:WWV26 AN65549:AN65562 KJ65549:KJ65562 UF65549:UF65562 AEB65549:AEB65562 ANX65549:ANX65562 AXT65549:AXT65562 BHP65549:BHP65562 BRL65549:BRL65562 CBH65549:CBH65562 CLD65549:CLD65562 CUZ65549:CUZ65562 DEV65549:DEV65562 DOR65549:DOR65562 DYN65549:DYN65562 EIJ65549:EIJ65562 ESF65549:ESF65562 FCB65549:FCB65562 FLX65549:FLX65562 FVT65549:FVT65562 GFP65549:GFP65562 GPL65549:GPL65562 GZH65549:GZH65562 HJD65549:HJD65562 HSZ65549:HSZ65562 ICV65549:ICV65562 IMR65549:IMR65562 IWN65549:IWN65562 JGJ65549:JGJ65562 JQF65549:JQF65562 KAB65549:KAB65562 KJX65549:KJX65562 KTT65549:KTT65562 LDP65549:LDP65562 LNL65549:LNL65562 LXH65549:LXH65562 MHD65549:MHD65562 MQZ65549:MQZ65562 NAV65549:NAV65562 NKR65549:NKR65562 NUN65549:NUN65562 OEJ65549:OEJ65562 OOF65549:OOF65562 OYB65549:OYB65562 PHX65549:PHX65562 PRT65549:PRT65562 QBP65549:QBP65562 QLL65549:QLL65562 QVH65549:QVH65562 RFD65549:RFD65562 ROZ65549:ROZ65562 RYV65549:RYV65562 SIR65549:SIR65562 SSN65549:SSN65562 TCJ65549:TCJ65562 TMF65549:TMF65562 TWB65549:TWB65562 UFX65549:UFX65562 UPT65549:UPT65562 UZP65549:UZP65562 VJL65549:VJL65562 VTH65549:VTH65562 WDD65549:WDD65562 WMZ65549:WMZ65562 WWV65549:WWV65562 AN131085:AN131098 KJ131085:KJ131098 UF131085:UF131098 AEB131085:AEB131098 ANX131085:ANX131098 AXT131085:AXT131098 BHP131085:BHP131098 BRL131085:BRL131098 CBH131085:CBH131098 CLD131085:CLD131098 CUZ131085:CUZ131098 DEV131085:DEV131098 DOR131085:DOR131098 DYN131085:DYN131098 EIJ131085:EIJ131098 ESF131085:ESF131098 FCB131085:FCB131098 FLX131085:FLX131098 FVT131085:FVT131098 GFP131085:GFP131098 GPL131085:GPL131098 GZH131085:GZH131098 HJD131085:HJD131098 HSZ131085:HSZ131098 ICV131085:ICV131098 IMR131085:IMR131098 IWN131085:IWN131098 JGJ131085:JGJ131098 JQF131085:JQF131098 KAB131085:KAB131098 KJX131085:KJX131098 KTT131085:KTT131098 LDP131085:LDP131098 LNL131085:LNL131098 LXH131085:LXH131098 MHD131085:MHD131098 MQZ131085:MQZ131098 NAV131085:NAV131098 NKR131085:NKR131098 NUN131085:NUN131098 OEJ131085:OEJ131098 OOF131085:OOF131098 OYB131085:OYB131098 PHX131085:PHX131098 PRT131085:PRT131098 QBP131085:QBP131098 QLL131085:QLL131098 QVH131085:QVH131098 RFD131085:RFD131098 ROZ131085:ROZ131098 RYV131085:RYV131098 SIR131085:SIR131098 SSN131085:SSN131098 TCJ131085:TCJ131098 TMF131085:TMF131098 TWB131085:TWB131098 UFX131085:UFX131098 UPT131085:UPT131098 UZP131085:UZP131098 VJL131085:VJL131098 VTH131085:VTH131098 WDD131085:WDD131098 WMZ131085:WMZ131098 WWV131085:WWV131098 AN196621:AN196634 KJ196621:KJ196634 UF196621:UF196634 AEB196621:AEB196634 ANX196621:ANX196634 AXT196621:AXT196634 BHP196621:BHP196634 BRL196621:BRL196634 CBH196621:CBH196634 CLD196621:CLD196634 CUZ196621:CUZ196634 DEV196621:DEV196634 DOR196621:DOR196634 DYN196621:DYN196634 EIJ196621:EIJ196634 ESF196621:ESF196634 FCB196621:FCB196634 FLX196621:FLX196634 FVT196621:FVT196634 GFP196621:GFP196634 GPL196621:GPL196634 GZH196621:GZH196634 HJD196621:HJD196634 HSZ196621:HSZ196634 ICV196621:ICV196634 IMR196621:IMR196634 IWN196621:IWN196634 JGJ196621:JGJ196634 JQF196621:JQF196634 KAB196621:KAB196634 KJX196621:KJX196634 KTT196621:KTT196634 LDP196621:LDP196634 LNL196621:LNL196634 LXH196621:LXH196634 MHD196621:MHD196634 MQZ196621:MQZ196634 NAV196621:NAV196634 NKR196621:NKR196634 NUN196621:NUN196634 OEJ196621:OEJ196634 OOF196621:OOF196634 OYB196621:OYB196634 PHX196621:PHX196634 PRT196621:PRT196634 QBP196621:QBP196634 QLL196621:QLL196634 QVH196621:QVH196634 RFD196621:RFD196634 ROZ196621:ROZ196634 RYV196621:RYV196634 SIR196621:SIR196634 SSN196621:SSN196634 TCJ196621:TCJ196634 TMF196621:TMF196634 TWB196621:TWB196634 UFX196621:UFX196634 UPT196621:UPT196634 UZP196621:UZP196634 VJL196621:VJL196634 VTH196621:VTH196634 WDD196621:WDD196634 WMZ196621:WMZ196634 WWV196621:WWV196634 AN262157:AN262170 KJ262157:KJ262170 UF262157:UF262170 AEB262157:AEB262170 ANX262157:ANX262170 AXT262157:AXT262170 BHP262157:BHP262170 BRL262157:BRL262170 CBH262157:CBH262170 CLD262157:CLD262170 CUZ262157:CUZ262170 DEV262157:DEV262170 DOR262157:DOR262170 DYN262157:DYN262170 EIJ262157:EIJ262170 ESF262157:ESF262170 FCB262157:FCB262170 FLX262157:FLX262170 FVT262157:FVT262170 GFP262157:GFP262170 GPL262157:GPL262170 GZH262157:GZH262170 HJD262157:HJD262170 HSZ262157:HSZ262170 ICV262157:ICV262170 IMR262157:IMR262170 IWN262157:IWN262170 JGJ262157:JGJ262170 JQF262157:JQF262170 KAB262157:KAB262170 KJX262157:KJX262170 KTT262157:KTT262170 LDP262157:LDP262170 LNL262157:LNL262170 LXH262157:LXH262170 MHD262157:MHD262170 MQZ262157:MQZ262170 NAV262157:NAV262170 NKR262157:NKR262170 NUN262157:NUN262170 OEJ262157:OEJ262170 OOF262157:OOF262170 OYB262157:OYB262170 PHX262157:PHX262170 PRT262157:PRT262170 QBP262157:QBP262170 QLL262157:QLL262170 QVH262157:QVH262170 RFD262157:RFD262170 ROZ262157:ROZ262170 RYV262157:RYV262170 SIR262157:SIR262170 SSN262157:SSN262170 TCJ262157:TCJ262170 TMF262157:TMF262170 TWB262157:TWB262170 UFX262157:UFX262170 UPT262157:UPT262170 UZP262157:UZP262170 VJL262157:VJL262170 VTH262157:VTH262170 WDD262157:WDD262170 WMZ262157:WMZ262170 WWV262157:WWV262170 AN327693:AN327706 KJ327693:KJ327706 UF327693:UF327706 AEB327693:AEB327706 ANX327693:ANX327706 AXT327693:AXT327706 BHP327693:BHP327706 BRL327693:BRL327706 CBH327693:CBH327706 CLD327693:CLD327706 CUZ327693:CUZ327706 DEV327693:DEV327706 DOR327693:DOR327706 DYN327693:DYN327706 EIJ327693:EIJ327706 ESF327693:ESF327706 FCB327693:FCB327706 FLX327693:FLX327706 FVT327693:FVT327706 GFP327693:GFP327706 GPL327693:GPL327706 GZH327693:GZH327706 HJD327693:HJD327706 HSZ327693:HSZ327706 ICV327693:ICV327706 IMR327693:IMR327706 IWN327693:IWN327706 JGJ327693:JGJ327706 JQF327693:JQF327706 KAB327693:KAB327706 KJX327693:KJX327706 KTT327693:KTT327706 LDP327693:LDP327706 LNL327693:LNL327706 LXH327693:LXH327706 MHD327693:MHD327706 MQZ327693:MQZ327706 NAV327693:NAV327706 NKR327693:NKR327706 NUN327693:NUN327706 OEJ327693:OEJ327706 OOF327693:OOF327706 OYB327693:OYB327706 PHX327693:PHX327706 PRT327693:PRT327706 QBP327693:QBP327706 QLL327693:QLL327706 QVH327693:QVH327706 RFD327693:RFD327706 ROZ327693:ROZ327706 RYV327693:RYV327706 SIR327693:SIR327706 SSN327693:SSN327706 TCJ327693:TCJ327706 TMF327693:TMF327706 TWB327693:TWB327706 UFX327693:UFX327706 UPT327693:UPT327706 UZP327693:UZP327706 VJL327693:VJL327706 VTH327693:VTH327706 WDD327693:WDD327706 WMZ327693:WMZ327706 WWV327693:WWV327706 AN393229:AN393242 KJ393229:KJ393242 UF393229:UF393242 AEB393229:AEB393242 ANX393229:ANX393242 AXT393229:AXT393242 BHP393229:BHP393242 BRL393229:BRL393242 CBH393229:CBH393242 CLD393229:CLD393242 CUZ393229:CUZ393242 DEV393229:DEV393242 DOR393229:DOR393242 DYN393229:DYN393242 EIJ393229:EIJ393242 ESF393229:ESF393242 FCB393229:FCB393242 FLX393229:FLX393242 FVT393229:FVT393242 GFP393229:GFP393242 GPL393229:GPL393242 GZH393229:GZH393242 HJD393229:HJD393242 HSZ393229:HSZ393242 ICV393229:ICV393242 IMR393229:IMR393242 IWN393229:IWN393242 JGJ393229:JGJ393242 JQF393229:JQF393242 KAB393229:KAB393242 KJX393229:KJX393242 KTT393229:KTT393242 LDP393229:LDP393242 LNL393229:LNL393242 LXH393229:LXH393242 MHD393229:MHD393242 MQZ393229:MQZ393242 NAV393229:NAV393242 NKR393229:NKR393242 NUN393229:NUN393242 OEJ393229:OEJ393242 OOF393229:OOF393242 OYB393229:OYB393242 PHX393229:PHX393242 PRT393229:PRT393242 QBP393229:QBP393242 QLL393229:QLL393242 QVH393229:QVH393242 RFD393229:RFD393242 ROZ393229:ROZ393242 RYV393229:RYV393242 SIR393229:SIR393242 SSN393229:SSN393242 TCJ393229:TCJ393242 TMF393229:TMF393242 TWB393229:TWB393242 UFX393229:UFX393242 UPT393229:UPT393242 UZP393229:UZP393242 VJL393229:VJL393242 VTH393229:VTH393242 WDD393229:WDD393242 WMZ393229:WMZ393242 WWV393229:WWV393242 AN458765:AN458778 KJ458765:KJ458778 UF458765:UF458778 AEB458765:AEB458778 ANX458765:ANX458778 AXT458765:AXT458778 BHP458765:BHP458778 BRL458765:BRL458778 CBH458765:CBH458778 CLD458765:CLD458778 CUZ458765:CUZ458778 DEV458765:DEV458778 DOR458765:DOR458778 DYN458765:DYN458778 EIJ458765:EIJ458778 ESF458765:ESF458778 FCB458765:FCB458778 FLX458765:FLX458778 FVT458765:FVT458778 GFP458765:GFP458778 GPL458765:GPL458778 GZH458765:GZH458778 HJD458765:HJD458778 HSZ458765:HSZ458778 ICV458765:ICV458778 IMR458765:IMR458778 IWN458765:IWN458778 JGJ458765:JGJ458778 JQF458765:JQF458778 KAB458765:KAB458778 KJX458765:KJX458778 KTT458765:KTT458778 LDP458765:LDP458778 LNL458765:LNL458778 LXH458765:LXH458778 MHD458765:MHD458778 MQZ458765:MQZ458778 NAV458765:NAV458778 NKR458765:NKR458778 NUN458765:NUN458778 OEJ458765:OEJ458778 OOF458765:OOF458778 OYB458765:OYB458778 PHX458765:PHX458778 PRT458765:PRT458778 QBP458765:QBP458778 QLL458765:QLL458778 QVH458765:QVH458778 RFD458765:RFD458778 ROZ458765:ROZ458778 RYV458765:RYV458778 SIR458765:SIR458778 SSN458765:SSN458778 TCJ458765:TCJ458778 TMF458765:TMF458778 TWB458765:TWB458778 UFX458765:UFX458778 UPT458765:UPT458778 UZP458765:UZP458778 VJL458765:VJL458778 VTH458765:VTH458778 WDD458765:WDD458778 WMZ458765:WMZ458778 WWV458765:WWV458778 AN524301:AN524314 KJ524301:KJ524314 UF524301:UF524314 AEB524301:AEB524314 ANX524301:ANX524314 AXT524301:AXT524314 BHP524301:BHP524314 BRL524301:BRL524314 CBH524301:CBH524314 CLD524301:CLD524314 CUZ524301:CUZ524314 DEV524301:DEV524314 DOR524301:DOR524314 DYN524301:DYN524314 EIJ524301:EIJ524314 ESF524301:ESF524314 FCB524301:FCB524314 FLX524301:FLX524314 FVT524301:FVT524314 GFP524301:GFP524314 GPL524301:GPL524314 GZH524301:GZH524314 HJD524301:HJD524314 HSZ524301:HSZ524314 ICV524301:ICV524314 IMR524301:IMR524314 IWN524301:IWN524314 JGJ524301:JGJ524314 JQF524301:JQF524314 KAB524301:KAB524314 KJX524301:KJX524314 KTT524301:KTT524314 LDP524301:LDP524314 LNL524301:LNL524314 LXH524301:LXH524314 MHD524301:MHD524314 MQZ524301:MQZ524314 NAV524301:NAV524314 NKR524301:NKR524314 NUN524301:NUN524314 OEJ524301:OEJ524314 OOF524301:OOF524314 OYB524301:OYB524314 PHX524301:PHX524314 PRT524301:PRT524314 QBP524301:QBP524314 QLL524301:QLL524314 QVH524301:QVH524314 RFD524301:RFD524314 ROZ524301:ROZ524314 RYV524301:RYV524314 SIR524301:SIR524314 SSN524301:SSN524314 TCJ524301:TCJ524314 TMF524301:TMF524314 TWB524301:TWB524314 UFX524301:UFX524314 UPT524301:UPT524314 UZP524301:UZP524314 VJL524301:VJL524314 VTH524301:VTH524314 WDD524301:WDD524314 WMZ524301:WMZ524314 WWV524301:WWV524314 AN589837:AN589850 KJ589837:KJ589850 UF589837:UF589850 AEB589837:AEB589850 ANX589837:ANX589850 AXT589837:AXT589850 BHP589837:BHP589850 BRL589837:BRL589850 CBH589837:CBH589850 CLD589837:CLD589850 CUZ589837:CUZ589850 DEV589837:DEV589850 DOR589837:DOR589850 DYN589837:DYN589850 EIJ589837:EIJ589850 ESF589837:ESF589850 FCB589837:FCB589850 FLX589837:FLX589850 FVT589837:FVT589850 GFP589837:GFP589850 GPL589837:GPL589850 GZH589837:GZH589850 HJD589837:HJD589850 HSZ589837:HSZ589850 ICV589837:ICV589850 IMR589837:IMR589850 IWN589837:IWN589850 JGJ589837:JGJ589850 JQF589837:JQF589850 KAB589837:KAB589850 KJX589837:KJX589850 KTT589837:KTT589850 LDP589837:LDP589850 LNL589837:LNL589850 LXH589837:LXH589850 MHD589837:MHD589850 MQZ589837:MQZ589850 NAV589837:NAV589850 NKR589837:NKR589850 NUN589837:NUN589850 OEJ589837:OEJ589850 OOF589837:OOF589850 OYB589837:OYB589850 PHX589837:PHX589850 PRT589837:PRT589850 QBP589837:QBP589850 QLL589837:QLL589850 QVH589837:QVH589850 RFD589837:RFD589850 ROZ589837:ROZ589850 RYV589837:RYV589850 SIR589837:SIR589850 SSN589837:SSN589850 TCJ589837:TCJ589850 TMF589837:TMF589850 TWB589837:TWB589850 UFX589837:UFX589850 UPT589837:UPT589850 UZP589837:UZP589850 VJL589837:VJL589850 VTH589837:VTH589850 WDD589837:WDD589850 WMZ589837:WMZ589850 WWV589837:WWV589850 AN655373:AN655386 KJ655373:KJ655386 UF655373:UF655386 AEB655373:AEB655386 ANX655373:ANX655386 AXT655373:AXT655386 BHP655373:BHP655386 BRL655373:BRL655386 CBH655373:CBH655386 CLD655373:CLD655386 CUZ655373:CUZ655386 DEV655373:DEV655386 DOR655373:DOR655386 DYN655373:DYN655386 EIJ655373:EIJ655386 ESF655373:ESF655386 FCB655373:FCB655386 FLX655373:FLX655386 FVT655373:FVT655386 GFP655373:GFP655386 GPL655373:GPL655386 GZH655373:GZH655386 HJD655373:HJD655386 HSZ655373:HSZ655386 ICV655373:ICV655386 IMR655373:IMR655386 IWN655373:IWN655386 JGJ655373:JGJ655386 JQF655373:JQF655386 KAB655373:KAB655386 KJX655373:KJX655386 KTT655373:KTT655386 LDP655373:LDP655386 LNL655373:LNL655386 LXH655373:LXH655386 MHD655373:MHD655386 MQZ655373:MQZ655386 NAV655373:NAV655386 NKR655373:NKR655386 NUN655373:NUN655386 OEJ655373:OEJ655386 OOF655373:OOF655386 OYB655373:OYB655386 PHX655373:PHX655386 PRT655373:PRT655386 QBP655373:QBP655386 QLL655373:QLL655386 QVH655373:QVH655386 RFD655373:RFD655386 ROZ655373:ROZ655386 RYV655373:RYV655386 SIR655373:SIR655386 SSN655373:SSN655386 TCJ655373:TCJ655386 TMF655373:TMF655386 TWB655373:TWB655386 UFX655373:UFX655386 UPT655373:UPT655386 UZP655373:UZP655386 VJL655373:VJL655386 VTH655373:VTH655386 WDD655373:WDD655386 WMZ655373:WMZ655386 WWV655373:WWV655386 AN720909:AN720922 KJ720909:KJ720922 UF720909:UF720922 AEB720909:AEB720922 ANX720909:ANX720922 AXT720909:AXT720922 BHP720909:BHP720922 BRL720909:BRL720922 CBH720909:CBH720922 CLD720909:CLD720922 CUZ720909:CUZ720922 DEV720909:DEV720922 DOR720909:DOR720922 DYN720909:DYN720922 EIJ720909:EIJ720922 ESF720909:ESF720922 FCB720909:FCB720922 FLX720909:FLX720922 FVT720909:FVT720922 GFP720909:GFP720922 GPL720909:GPL720922 GZH720909:GZH720922 HJD720909:HJD720922 HSZ720909:HSZ720922 ICV720909:ICV720922 IMR720909:IMR720922 IWN720909:IWN720922 JGJ720909:JGJ720922 JQF720909:JQF720922 KAB720909:KAB720922 KJX720909:KJX720922 KTT720909:KTT720922 LDP720909:LDP720922 LNL720909:LNL720922 LXH720909:LXH720922 MHD720909:MHD720922 MQZ720909:MQZ720922 NAV720909:NAV720922 NKR720909:NKR720922 NUN720909:NUN720922 OEJ720909:OEJ720922 OOF720909:OOF720922 OYB720909:OYB720922 PHX720909:PHX720922 PRT720909:PRT720922 QBP720909:QBP720922 QLL720909:QLL720922 QVH720909:QVH720922 RFD720909:RFD720922 ROZ720909:ROZ720922 RYV720909:RYV720922 SIR720909:SIR720922 SSN720909:SSN720922 TCJ720909:TCJ720922 TMF720909:TMF720922 TWB720909:TWB720922 UFX720909:UFX720922 UPT720909:UPT720922 UZP720909:UZP720922 VJL720909:VJL720922 VTH720909:VTH720922 WDD720909:WDD720922 WMZ720909:WMZ720922 WWV720909:WWV720922 AN786445:AN786458 KJ786445:KJ786458 UF786445:UF786458 AEB786445:AEB786458 ANX786445:ANX786458 AXT786445:AXT786458 BHP786445:BHP786458 BRL786445:BRL786458 CBH786445:CBH786458 CLD786445:CLD786458 CUZ786445:CUZ786458 DEV786445:DEV786458 DOR786445:DOR786458 DYN786445:DYN786458 EIJ786445:EIJ786458 ESF786445:ESF786458 FCB786445:FCB786458 FLX786445:FLX786458 FVT786445:FVT786458 GFP786445:GFP786458 GPL786445:GPL786458 GZH786445:GZH786458 HJD786445:HJD786458 HSZ786445:HSZ786458 ICV786445:ICV786458 IMR786445:IMR786458 IWN786445:IWN786458 JGJ786445:JGJ786458 JQF786445:JQF786458 KAB786445:KAB786458 KJX786445:KJX786458 KTT786445:KTT786458 LDP786445:LDP786458 LNL786445:LNL786458 LXH786445:LXH786458 MHD786445:MHD786458 MQZ786445:MQZ786458 NAV786445:NAV786458 NKR786445:NKR786458 NUN786445:NUN786458 OEJ786445:OEJ786458 OOF786445:OOF786458 OYB786445:OYB786458 PHX786445:PHX786458 PRT786445:PRT786458 QBP786445:QBP786458 QLL786445:QLL786458 QVH786445:QVH786458 RFD786445:RFD786458 ROZ786445:ROZ786458 RYV786445:RYV786458 SIR786445:SIR786458 SSN786445:SSN786458 TCJ786445:TCJ786458 TMF786445:TMF786458 TWB786445:TWB786458 UFX786445:UFX786458 UPT786445:UPT786458 UZP786445:UZP786458 VJL786445:VJL786458 VTH786445:VTH786458 WDD786445:WDD786458 WMZ786445:WMZ786458 WWV786445:WWV786458 AN851981:AN851994 KJ851981:KJ851994 UF851981:UF851994 AEB851981:AEB851994 ANX851981:ANX851994 AXT851981:AXT851994 BHP851981:BHP851994 BRL851981:BRL851994 CBH851981:CBH851994 CLD851981:CLD851994 CUZ851981:CUZ851994 DEV851981:DEV851994 DOR851981:DOR851994 DYN851981:DYN851994 EIJ851981:EIJ851994 ESF851981:ESF851994 FCB851981:FCB851994 FLX851981:FLX851994 FVT851981:FVT851994 GFP851981:GFP851994 GPL851981:GPL851994 GZH851981:GZH851994 HJD851981:HJD851994 HSZ851981:HSZ851994 ICV851981:ICV851994 IMR851981:IMR851994 IWN851981:IWN851994 JGJ851981:JGJ851994 JQF851981:JQF851994 KAB851981:KAB851994 KJX851981:KJX851994 KTT851981:KTT851994 LDP851981:LDP851994 LNL851981:LNL851994 LXH851981:LXH851994 MHD851981:MHD851994 MQZ851981:MQZ851994 NAV851981:NAV851994 NKR851981:NKR851994 NUN851981:NUN851994 OEJ851981:OEJ851994 OOF851981:OOF851994 OYB851981:OYB851994 PHX851981:PHX851994 PRT851981:PRT851994 QBP851981:QBP851994 QLL851981:QLL851994 QVH851981:QVH851994 RFD851981:RFD851994 ROZ851981:ROZ851994 RYV851981:RYV851994 SIR851981:SIR851994 SSN851981:SSN851994 TCJ851981:TCJ851994 TMF851981:TMF851994 TWB851981:TWB851994 UFX851981:UFX851994 UPT851981:UPT851994 UZP851981:UZP851994 VJL851981:VJL851994 VTH851981:VTH851994 WDD851981:WDD851994 WMZ851981:WMZ851994 WWV851981:WWV851994 AN917517:AN917530 KJ917517:KJ917530 UF917517:UF917530 AEB917517:AEB917530 ANX917517:ANX917530 AXT917517:AXT917530 BHP917517:BHP917530 BRL917517:BRL917530 CBH917517:CBH917530 CLD917517:CLD917530 CUZ917517:CUZ917530 DEV917517:DEV917530 DOR917517:DOR917530 DYN917517:DYN917530 EIJ917517:EIJ917530 ESF917517:ESF917530 FCB917517:FCB917530 FLX917517:FLX917530 FVT917517:FVT917530 GFP917517:GFP917530 GPL917517:GPL917530 GZH917517:GZH917530 HJD917517:HJD917530 HSZ917517:HSZ917530 ICV917517:ICV917530 IMR917517:IMR917530 IWN917517:IWN917530 JGJ917517:JGJ917530 JQF917517:JQF917530 KAB917517:KAB917530 KJX917517:KJX917530 KTT917517:KTT917530 LDP917517:LDP917530 LNL917517:LNL917530 LXH917517:LXH917530 MHD917517:MHD917530 MQZ917517:MQZ917530 NAV917517:NAV917530 NKR917517:NKR917530 NUN917517:NUN917530 OEJ917517:OEJ917530 OOF917517:OOF917530 OYB917517:OYB917530 PHX917517:PHX917530 PRT917517:PRT917530 QBP917517:QBP917530 QLL917517:QLL917530 QVH917517:QVH917530 RFD917517:RFD917530 ROZ917517:ROZ917530 RYV917517:RYV917530 SIR917517:SIR917530 SSN917517:SSN917530 TCJ917517:TCJ917530 TMF917517:TMF917530 TWB917517:TWB917530 UFX917517:UFX917530 UPT917517:UPT917530 UZP917517:UZP917530 VJL917517:VJL917530 VTH917517:VTH917530 WDD917517:WDD917530 WMZ917517:WMZ917530 WWV917517:WWV917530 AN983053:AN983066 KJ983053:KJ983066 UF983053:UF983066 AEB983053:AEB983066 ANX983053:ANX983066 AXT983053:AXT983066 BHP983053:BHP983066 BRL983053:BRL983066 CBH983053:CBH983066 CLD983053:CLD983066 CUZ983053:CUZ983066 DEV983053:DEV983066 DOR983053:DOR983066 DYN983053:DYN983066 EIJ983053:EIJ983066 ESF983053:ESF983066 FCB983053:FCB983066 FLX983053:FLX983066 FVT983053:FVT983066 GFP983053:GFP983066 GPL983053:GPL983066 GZH983053:GZH983066 HJD983053:HJD983066 HSZ983053:HSZ983066 ICV983053:ICV983066 IMR983053:IMR983066 IWN983053:IWN983066 JGJ983053:JGJ983066 JQF983053:JQF983066 KAB983053:KAB983066 KJX983053:KJX983066 KTT983053:KTT983066 LDP983053:LDP983066 LNL983053:LNL983066 LXH983053:LXH983066 MHD983053:MHD983066 MQZ983053:MQZ983066 NAV983053:NAV983066 NKR983053:NKR983066 NUN983053:NUN983066 OEJ983053:OEJ983066 OOF983053:OOF983066 OYB983053:OYB983066 PHX983053:PHX983066 PRT983053:PRT983066 QBP983053:QBP983066 QLL983053:QLL983066 QVH983053:QVH983066 RFD983053:RFD983066 ROZ983053:ROZ983066 RYV983053:RYV983066 SIR983053:SIR983066 SSN983053:SSN983066 TCJ983053:TCJ983066 TMF983053:TMF983066 TWB983053:TWB983066 UFX983053:UFX983066 UPT983053:UPT983066 UZP983053:UZP983066 VJL983053:VJL983066 VTH983053:VTH983066 WDD983053:WDD983066 WMZ983053:WMZ983066 WWV983053:WWV983066 E13:AK26 JA13:KG26 SW13:UC26 ACS13:ADY26 AMO13:ANU26 AWK13:AXQ26 BGG13:BHM26 BQC13:BRI26 BZY13:CBE26 CJU13:CLA26 CTQ13:CUW26 DDM13:DES26 DNI13:DOO26 DXE13:DYK26 EHA13:EIG26 EQW13:ESC26 FAS13:FBY26 FKO13:FLU26 FUK13:FVQ26 GEG13:GFM26 GOC13:GPI26 GXY13:GZE26 HHU13:HJA26 HRQ13:HSW26 IBM13:ICS26 ILI13:IMO26 IVE13:IWK26 JFA13:JGG26 JOW13:JQC26 JYS13:JZY26 KIO13:KJU26 KSK13:KTQ26 LCG13:LDM26 LMC13:LNI26 LVY13:LXE26 MFU13:MHA26 MPQ13:MQW26 MZM13:NAS26 NJI13:NKO26 NTE13:NUK26 ODA13:OEG26 OMW13:OOC26 OWS13:OXY26 PGO13:PHU26 PQK13:PRQ26 QAG13:QBM26 QKC13:QLI26 QTY13:QVE26 RDU13:RFA26 RNQ13:ROW26 RXM13:RYS26 SHI13:SIO26 SRE13:SSK26 TBA13:TCG26 TKW13:TMC26 TUS13:TVY26 UEO13:UFU26 UOK13:UPQ26 UYG13:UZM26 VIC13:VJI26 VRY13:VTE26 WBU13:WDA26 WLQ13:WMW26 WVM13:WWS26 E65549:AK65562 JA65549:KG65562 SW65549:UC65562 ACS65549:ADY65562 AMO65549:ANU65562 AWK65549:AXQ65562 BGG65549:BHM65562 BQC65549:BRI65562 BZY65549:CBE65562 CJU65549:CLA65562 CTQ65549:CUW65562 DDM65549:DES65562 DNI65549:DOO65562 DXE65549:DYK65562 EHA65549:EIG65562 EQW65549:ESC65562 FAS65549:FBY65562 FKO65549:FLU65562 FUK65549:FVQ65562 GEG65549:GFM65562 GOC65549:GPI65562 GXY65549:GZE65562 HHU65549:HJA65562 HRQ65549:HSW65562 IBM65549:ICS65562 ILI65549:IMO65562 IVE65549:IWK65562 JFA65549:JGG65562 JOW65549:JQC65562 JYS65549:JZY65562 KIO65549:KJU65562 KSK65549:KTQ65562 LCG65549:LDM65562 LMC65549:LNI65562 LVY65549:LXE65562 MFU65549:MHA65562 MPQ65549:MQW65562 MZM65549:NAS65562 NJI65549:NKO65562 NTE65549:NUK65562 ODA65549:OEG65562 OMW65549:OOC65562 OWS65549:OXY65562 PGO65549:PHU65562 PQK65549:PRQ65562 QAG65549:QBM65562 QKC65549:QLI65562 QTY65549:QVE65562 RDU65549:RFA65562 RNQ65549:ROW65562 RXM65549:RYS65562 SHI65549:SIO65562 SRE65549:SSK65562 TBA65549:TCG65562 TKW65549:TMC65562 TUS65549:TVY65562 UEO65549:UFU65562 UOK65549:UPQ65562 UYG65549:UZM65562 VIC65549:VJI65562 VRY65549:VTE65562 WBU65549:WDA65562 WLQ65549:WMW65562 WVM65549:WWS65562 E131085:AK131098 JA131085:KG131098 SW131085:UC131098 ACS131085:ADY131098 AMO131085:ANU131098 AWK131085:AXQ131098 BGG131085:BHM131098 BQC131085:BRI131098 BZY131085:CBE131098 CJU131085:CLA131098 CTQ131085:CUW131098 DDM131085:DES131098 DNI131085:DOO131098 DXE131085:DYK131098 EHA131085:EIG131098 EQW131085:ESC131098 FAS131085:FBY131098 FKO131085:FLU131098 FUK131085:FVQ131098 GEG131085:GFM131098 GOC131085:GPI131098 GXY131085:GZE131098 HHU131085:HJA131098 HRQ131085:HSW131098 IBM131085:ICS131098 ILI131085:IMO131098 IVE131085:IWK131098 JFA131085:JGG131098 JOW131085:JQC131098 JYS131085:JZY131098 KIO131085:KJU131098 KSK131085:KTQ131098 LCG131085:LDM131098 LMC131085:LNI131098 LVY131085:LXE131098 MFU131085:MHA131098 MPQ131085:MQW131098 MZM131085:NAS131098 NJI131085:NKO131098 NTE131085:NUK131098 ODA131085:OEG131098 OMW131085:OOC131098 OWS131085:OXY131098 PGO131085:PHU131098 PQK131085:PRQ131098 QAG131085:QBM131098 QKC131085:QLI131098 QTY131085:QVE131098 RDU131085:RFA131098 RNQ131085:ROW131098 RXM131085:RYS131098 SHI131085:SIO131098 SRE131085:SSK131098 TBA131085:TCG131098 TKW131085:TMC131098 TUS131085:TVY131098 UEO131085:UFU131098 UOK131085:UPQ131098 UYG131085:UZM131098 VIC131085:VJI131098 VRY131085:VTE131098 WBU131085:WDA131098 WLQ131085:WMW131098 WVM131085:WWS131098 E196621:AK196634 JA196621:KG196634 SW196621:UC196634 ACS196621:ADY196634 AMO196621:ANU196634 AWK196621:AXQ196634 BGG196621:BHM196634 BQC196621:BRI196634 BZY196621:CBE196634 CJU196621:CLA196634 CTQ196621:CUW196634 DDM196621:DES196634 DNI196621:DOO196634 DXE196621:DYK196634 EHA196621:EIG196634 EQW196621:ESC196634 FAS196621:FBY196634 FKO196621:FLU196634 FUK196621:FVQ196634 GEG196621:GFM196634 GOC196621:GPI196634 GXY196621:GZE196634 HHU196621:HJA196634 HRQ196621:HSW196634 IBM196621:ICS196634 ILI196621:IMO196634 IVE196621:IWK196634 JFA196621:JGG196634 JOW196621:JQC196634 JYS196621:JZY196634 KIO196621:KJU196634 KSK196621:KTQ196634 LCG196621:LDM196634 LMC196621:LNI196634 LVY196621:LXE196634 MFU196621:MHA196634 MPQ196621:MQW196634 MZM196621:NAS196634 NJI196621:NKO196634 NTE196621:NUK196634 ODA196621:OEG196634 OMW196621:OOC196634 OWS196621:OXY196634 PGO196621:PHU196634 PQK196621:PRQ196634 QAG196621:QBM196634 QKC196621:QLI196634 QTY196621:QVE196634 RDU196621:RFA196634 RNQ196621:ROW196634 RXM196621:RYS196634 SHI196621:SIO196634 SRE196621:SSK196634 TBA196621:TCG196634 TKW196621:TMC196634 TUS196621:TVY196634 UEO196621:UFU196634 UOK196621:UPQ196634 UYG196621:UZM196634 VIC196621:VJI196634 VRY196621:VTE196634 WBU196621:WDA196634 WLQ196621:WMW196634 WVM196621:WWS196634 E262157:AK262170 JA262157:KG262170 SW262157:UC262170 ACS262157:ADY262170 AMO262157:ANU262170 AWK262157:AXQ262170 BGG262157:BHM262170 BQC262157:BRI262170 BZY262157:CBE262170 CJU262157:CLA262170 CTQ262157:CUW262170 DDM262157:DES262170 DNI262157:DOO262170 DXE262157:DYK262170 EHA262157:EIG262170 EQW262157:ESC262170 FAS262157:FBY262170 FKO262157:FLU262170 FUK262157:FVQ262170 GEG262157:GFM262170 GOC262157:GPI262170 GXY262157:GZE262170 HHU262157:HJA262170 HRQ262157:HSW262170 IBM262157:ICS262170 ILI262157:IMO262170 IVE262157:IWK262170 JFA262157:JGG262170 JOW262157:JQC262170 JYS262157:JZY262170 KIO262157:KJU262170 KSK262157:KTQ262170 LCG262157:LDM262170 LMC262157:LNI262170 LVY262157:LXE262170 MFU262157:MHA262170 MPQ262157:MQW262170 MZM262157:NAS262170 NJI262157:NKO262170 NTE262157:NUK262170 ODA262157:OEG262170 OMW262157:OOC262170 OWS262157:OXY262170 PGO262157:PHU262170 PQK262157:PRQ262170 QAG262157:QBM262170 QKC262157:QLI262170 QTY262157:QVE262170 RDU262157:RFA262170 RNQ262157:ROW262170 RXM262157:RYS262170 SHI262157:SIO262170 SRE262157:SSK262170 TBA262157:TCG262170 TKW262157:TMC262170 TUS262157:TVY262170 UEO262157:UFU262170 UOK262157:UPQ262170 UYG262157:UZM262170 VIC262157:VJI262170 VRY262157:VTE262170 WBU262157:WDA262170 WLQ262157:WMW262170 WVM262157:WWS262170 E327693:AK327706 JA327693:KG327706 SW327693:UC327706 ACS327693:ADY327706 AMO327693:ANU327706 AWK327693:AXQ327706 BGG327693:BHM327706 BQC327693:BRI327706 BZY327693:CBE327706 CJU327693:CLA327706 CTQ327693:CUW327706 DDM327693:DES327706 DNI327693:DOO327706 DXE327693:DYK327706 EHA327693:EIG327706 EQW327693:ESC327706 FAS327693:FBY327706 FKO327693:FLU327706 FUK327693:FVQ327706 GEG327693:GFM327706 GOC327693:GPI327706 GXY327693:GZE327706 HHU327693:HJA327706 HRQ327693:HSW327706 IBM327693:ICS327706 ILI327693:IMO327706 IVE327693:IWK327706 JFA327693:JGG327706 JOW327693:JQC327706 JYS327693:JZY327706 KIO327693:KJU327706 KSK327693:KTQ327706 LCG327693:LDM327706 LMC327693:LNI327706 LVY327693:LXE327706 MFU327693:MHA327706 MPQ327693:MQW327706 MZM327693:NAS327706 NJI327693:NKO327706 NTE327693:NUK327706 ODA327693:OEG327706 OMW327693:OOC327706 OWS327693:OXY327706 PGO327693:PHU327706 PQK327693:PRQ327706 QAG327693:QBM327706 QKC327693:QLI327706 QTY327693:QVE327706 RDU327693:RFA327706 RNQ327693:ROW327706 RXM327693:RYS327706 SHI327693:SIO327706 SRE327693:SSK327706 TBA327693:TCG327706 TKW327693:TMC327706 TUS327693:TVY327706 UEO327693:UFU327706 UOK327693:UPQ327706 UYG327693:UZM327706 VIC327693:VJI327706 VRY327693:VTE327706 WBU327693:WDA327706 WLQ327693:WMW327706 WVM327693:WWS327706 E393229:AK393242 JA393229:KG393242 SW393229:UC393242 ACS393229:ADY393242 AMO393229:ANU393242 AWK393229:AXQ393242 BGG393229:BHM393242 BQC393229:BRI393242 BZY393229:CBE393242 CJU393229:CLA393242 CTQ393229:CUW393242 DDM393229:DES393242 DNI393229:DOO393242 DXE393229:DYK393242 EHA393229:EIG393242 EQW393229:ESC393242 FAS393229:FBY393242 FKO393229:FLU393242 FUK393229:FVQ393242 GEG393229:GFM393242 GOC393229:GPI393242 GXY393229:GZE393242 HHU393229:HJA393242 HRQ393229:HSW393242 IBM393229:ICS393242 ILI393229:IMO393242 IVE393229:IWK393242 JFA393229:JGG393242 JOW393229:JQC393242 JYS393229:JZY393242 KIO393229:KJU393242 KSK393229:KTQ393242 LCG393229:LDM393242 LMC393229:LNI393242 LVY393229:LXE393242 MFU393229:MHA393242 MPQ393229:MQW393242 MZM393229:NAS393242 NJI393229:NKO393242 NTE393229:NUK393242 ODA393229:OEG393242 OMW393229:OOC393242 OWS393229:OXY393242 PGO393229:PHU393242 PQK393229:PRQ393242 QAG393229:QBM393242 QKC393229:QLI393242 QTY393229:QVE393242 RDU393229:RFA393242 RNQ393229:ROW393242 RXM393229:RYS393242 SHI393229:SIO393242 SRE393229:SSK393242 TBA393229:TCG393242 TKW393229:TMC393242 TUS393229:TVY393242 UEO393229:UFU393242 UOK393229:UPQ393242 UYG393229:UZM393242 VIC393229:VJI393242 VRY393229:VTE393242 WBU393229:WDA393242 WLQ393229:WMW393242 WVM393229:WWS393242 E458765:AK458778 JA458765:KG458778 SW458765:UC458778 ACS458765:ADY458778 AMO458765:ANU458778 AWK458765:AXQ458778 BGG458765:BHM458778 BQC458765:BRI458778 BZY458765:CBE458778 CJU458765:CLA458778 CTQ458765:CUW458778 DDM458765:DES458778 DNI458765:DOO458778 DXE458765:DYK458778 EHA458765:EIG458778 EQW458765:ESC458778 FAS458765:FBY458778 FKO458765:FLU458778 FUK458765:FVQ458778 GEG458765:GFM458778 GOC458765:GPI458778 GXY458765:GZE458778 HHU458765:HJA458778 HRQ458765:HSW458778 IBM458765:ICS458778 ILI458765:IMO458778 IVE458765:IWK458778 JFA458765:JGG458778 JOW458765:JQC458778 JYS458765:JZY458778 KIO458765:KJU458778 KSK458765:KTQ458778 LCG458765:LDM458778 LMC458765:LNI458778 LVY458765:LXE458778 MFU458765:MHA458778 MPQ458765:MQW458778 MZM458765:NAS458778 NJI458765:NKO458778 NTE458765:NUK458778 ODA458765:OEG458778 OMW458765:OOC458778 OWS458765:OXY458778 PGO458765:PHU458778 PQK458765:PRQ458778 QAG458765:QBM458778 QKC458765:QLI458778 QTY458765:QVE458778 RDU458765:RFA458778 RNQ458765:ROW458778 RXM458765:RYS458778 SHI458765:SIO458778 SRE458765:SSK458778 TBA458765:TCG458778 TKW458765:TMC458778 TUS458765:TVY458778 UEO458765:UFU458778 UOK458765:UPQ458778 UYG458765:UZM458778 VIC458765:VJI458778 VRY458765:VTE458778 WBU458765:WDA458778 WLQ458765:WMW458778 WVM458765:WWS458778 E524301:AK524314 JA524301:KG524314 SW524301:UC524314 ACS524301:ADY524314 AMO524301:ANU524314 AWK524301:AXQ524314 BGG524301:BHM524314 BQC524301:BRI524314 BZY524301:CBE524314 CJU524301:CLA524314 CTQ524301:CUW524314 DDM524301:DES524314 DNI524301:DOO524314 DXE524301:DYK524314 EHA524301:EIG524314 EQW524301:ESC524314 FAS524301:FBY524314 FKO524301:FLU524314 FUK524301:FVQ524314 GEG524301:GFM524314 GOC524301:GPI524314 GXY524301:GZE524314 HHU524301:HJA524314 HRQ524301:HSW524314 IBM524301:ICS524314 ILI524301:IMO524314 IVE524301:IWK524314 JFA524301:JGG524314 JOW524301:JQC524314 JYS524301:JZY524314 KIO524301:KJU524314 KSK524301:KTQ524314 LCG524301:LDM524314 LMC524301:LNI524314 LVY524301:LXE524314 MFU524301:MHA524314 MPQ524301:MQW524314 MZM524301:NAS524314 NJI524301:NKO524314 NTE524301:NUK524314 ODA524301:OEG524314 OMW524301:OOC524314 OWS524301:OXY524314 PGO524301:PHU524314 PQK524301:PRQ524314 QAG524301:QBM524314 QKC524301:QLI524314 QTY524301:QVE524314 RDU524301:RFA524314 RNQ524301:ROW524314 RXM524301:RYS524314 SHI524301:SIO524314 SRE524301:SSK524314 TBA524301:TCG524314 TKW524301:TMC524314 TUS524301:TVY524314 UEO524301:UFU524314 UOK524301:UPQ524314 UYG524301:UZM524314 VIC524301:VJI524314 VRY524301:VTE524314 WBU524301:WDA524314 WLQ524301:WMW524314 WVM524301:WWS524314 E589837:AK589850 JA589837:KG589850 SW589837:UC589850 ACS589837:ADY589850 AMO589837:ANU589850 AWK589837:AXQ589850 BGG589837:BHM589850 BQC589837:BRI589850 BZY589837:CBE589850 CJU589837:CLA589850 CTQ589837:CUW589850 DDM589837:DES589850 DNI589837:DOO589850 DXE589837:DYK589850 EHA589837:EIG589850 EQW589837:ESC589850 FAS589837:FBY589850 FKO589837:FLU589850 FUK589837:FVQ589850 GEG589837:GFM589850 GOC589837:GPI589850 GXY589837:GZE589850 HHU589837:HJA589850 HRQ589837:HSW589850 IBM589837:ICS589850 ILI589837:IMO589850 IVE589837:IWK589850 JFA589837:JGG589850 JOW589837:JQC589850 JYS589837:JZY589850 KIO589837:KJU589850 KSK589837:KTQ589850 LCG589837:LDM589850 LMC589837:LNI589850 LVY589837:LXE589850 MFU589837:MHA589850 MPQ589837:MQW589850 MZM589837:NAS589850 NJI589837:NKO589850 NTE589837:NUK589850 ODA589837:OEG589850 OMW589837:OOC589850 OWS589837:OXY589850 PGO589837:PHU589850 PQK589837:PRQ589850 QAG589837:QBM589850 QKC589837:QLI589850 QTY589837:QVE589850 RDU589837:RFA589850 RNQ589837:ROW589850 RXM589837:RYS589850 SHI589837:SIO589850 SRE589837:SSK589850 TBA589837:TCG589850 TKW589837:TMC589850 TUS589837:TVY589850 UEO589837:UFU589850 UOK589837:UPQ589850 UYG589837:UZM589850 VIC589837:VJI589850 VRY589837:VTE589850 WBU589837:WDA589850 WLQ589837:WMW589850 WVM589837:WWS589850 E655373:AK655386 JA655373:KG655386 SW655373:UC655386 ACS655373:ADY655386 AMO655373:ANU655386 AWK655373:AXQ655386 BGG655373:BHM655386 BQC655373:BRI655386 BZY655373:CBE655386 CJU655373:CLA655386 CTQ655373:CUW655386 DDM655373:DES655386 DNI655373:DOO655386 DXE655373:DYK655386 EHA655373:EIG655386 EQW655373:ESC655386 FAS655373:FBY655386 FKO655373:FLU655386 FUK655373:FVQ655386 GEG655373:GFM655386 GOC655373:GPI655386 GXY655373:GZE655386 HHU655373:HJA655386 HRQ655373:HSW655386 IBM655373:ICS655386 ILI655373:IMO655386 IVE655373:IWK655386 JFA655373:JGG655386 JOW655373:JQC655386 JYS655373:JZY655386 KIO655373:KJU655386 KSK655373:KTQ655386 LCG655373:LDM655386 LMC655373:LNI655386 LVY655373:LXE655386 MFU655373:MHA655386 MPQ655373:MQW655386 MZM655373:NAS655386 NJI655373:NKO655386 NTE655373:NUK655386 ODA655373:OEG655386 OMW655373:OOC655386 OWS655373:OXY655386 PGO655373:PHU655386 PQK655373:PRQ655386 QAG655373:QBM655386 QKC655373:QLI655386 QTY655373:QVE655386 RDU655373:RFA655386 RNQ655373:ROW655386 RXM655373:RYS655386 SHI655373:SIO655386 SRE655373:SSK655386 TBA655373:TCG655386 TKW655373:TMC655386 TUS655373:TVY655386 UEO655373:UFU655386 UOK655373:UPQ655386 UYG655373:UZM655386 VIC655373:VJI655386 VRY655373:VTE655386 WBU655373:WDA655386 WLQ655373:WMW655386 WVM655373:WWS655386 E720909:AK720922 JA720909:KG720922 SW720909:UC720922 ACS720909:ADY720922 AMO720909:ANU720922 AWK720909:AXQ720922 BGG720909:BHM720922 BQC720909:BRI720922 BZY720909:CBE720922 CJU720909:CLA720922 CTQ720909:CUW720922 DDM720909:DES720922 DNI720909:DOO720922 DXE720909:DYK720922 EHA720909:EIG720922 EQW720909:ESC720922 FAS720909:FBY720922 FKO720909:FLU720922 FUK720909:FVQ720922 GEG720909:GFM720922 GOC720909:GPI720922 GXY720909:GZE720922 HHU720909:HJA720922 HRQ720909:HSW720922 IBM720909:ICS720922 ILI720909:IMO720922 IVE720909:IWK720922 JFA720909:JGG720922 JOW720909:JQC720922 JYS720909:JZY720922 KIO720909:KJU720922 KSK720909:KTQ720922 LCG720909:LDM720922 LMC720909:LNI720922 LVY720909:LXE720922 MFU720909:MHA720922 MPQ720909:MQW720922 MZM720909:NAS720922 NJI720909:NKO720922 NTE720909:NUK720922 ODA720909:OEG720922 OMW720909:OOC720922 OWS720909:OXY720922 PGO720909:PHU720922 PQK720909:PRQ720922 QAG720909:QBM720922 QKC720909:QLI720922 QTY720909:QVE720922 RDU720909:RFA720922 RNQ720909:ROW720922 RXM720909:RYS720922 SHI720909:SIO720922 SRE720909:SSK720922 TBA720909:TCG720922 TKW720909:TMC720922 TUS720909:TVY720922 UEO720909:UFU720922 UOK720909:UPQ720922 UYG720909:UZM720922 VIC720909:VJI720922 VRY720909:VTE720922 WBU720909:WDA720922 WLQ720909:WMW720922 WVM720909:WWS720922 E786445:AK786458 JA786445:KG786458 SW786445:UC786458 ACS786445:ADY786458 AMO786445:ANU786458 AWK786445:AXQ786458 BGG786445:BHM786458 BQC786445:BRI786458 BZY786445:CBE786458 CJU786445:CLA786458 CTQ786445:CUW786458 DDM786445:DES786458 DNI786445:DOO786458 DXE786445:DYK786458 EHA786445:EIG786458 EQW786445:ESC786458 FAS786445:FBY786458 FKO786445:FLU786458 FUK786445:FVQ786458 GEG786445:GFM786458 GOC786445:GPI786458 GXY786445:GZE786458 HHU786445:HJA786458 HRQ786445:HSW786458 IBM786445:ICS786458 ILI786445:IMO786458 IVE786445:IWK786458 JFA786445:JGG786458 JOW786445:JQC786458 JYS786445:JZY786458 KIO786445:KJU786458 KSK786445:KTQ786458 LCG786445:LDM786458 LMC786445:LNI786458 LVY786445:LXE786458 MFU786445:MHA786458 MPQ786445:MQW786458 MZM786445:NAS786458 NJI786445:NKO786458 NTE786445:NUK786458 ODA786445:OEG786458 OMW786445:OOC786458 OWS786445:OXY786458 PGO786445:PHU786458 PQK786445:PRQ786458 QAG786445:QBM786458 QKC786445:QLI786458 QTY786445:QVE786458 RDU786445:RFA786458 RNQ786445:ROW786458 RXM786445:RYS786458 SHI786445:SIO786458 SRE786445:SSK786458 TBA786445:TCG786458 TKW786445:TMC786458 TUS786445:TVY786458 UEO786445:UFU786458 UOK786445:UPQ786458 UYG786445:UZM786458 VIC786445:VJI786458 VRY786445:VTE786458 WBU786445:WDA786458 WLQ786445:WMW786458 WVM786445:WWS786458 E851981:AK851994 JA851981:KG851994 SW851981:UC851994 ACS851981:ADY851994 AMO851981:ANU851994 AWK851981:AXQ851994 BGG851981:BHM851994 BQC851981:BRI851994 BZY851981:CBE851994 CJU851981:CLA851994 CTQ851981:CUW851994 DDM851981:DES851994 DNI851981:DOO851994 DXE851981:DYK851994 EHA851981:EIG851994 EQW851981:ESC851994 FAS851981:FBY851994 FKO851981:FLU851994 FUK851981:FVQ851994 GEG851981:GFM851994 GOC851981:GPI851994 GXY851981:GZE851994 HHU851981:HJA851994 HRQ851981:HSW851994 IBM851981:ICS851994 ILI851981:IMO851994 IVE851981:IWK851994 JFA851981:JGG851994 JOW851981:JQC851994 JYS851981:JZY851994 KIO851981:KJU851994 KSK851981:KTQ851994 LCG851981:LDM851994 LMC851981:LNI851994 LVY851981:LXE851994 MFU851981:MHA851994 MPQ851981:MQW851994 MZM851981:NAS851994 NJI851981:NKO851994 NTE851981:NUK851994 ODA851981:OEG851994 OMW851981:OOC851994 OWS851981:OXY851994 PGO851981:PHU851994 PQK851981:PRQ851994 QAG851981:QBM851994 QKC851981:QLI851994 QTY851981:QVE851994 RDU851981:RFA851994 RNQ851981:ROW851994 RXM851981:RYS851994 SHI851981:SIO851994 SRE851981:SSK851994 TBA851981:TCG851994 TKW851981:TMC851994 TUS851981:TVY851994 UEO851981:UFU851994 UOK851981:UPQ851994 UYG851981:UZM851994 VIC851981:VJI851994 VRY851981:VTE851994 WBU851981:WDA851994 WLQ851981:WMW851994 WVM851981:WWS851994 E917517:AK917530 JA917517:KG917530 SW917517:UC917530 ACS917517:ADY917530 AMO917517:ANU917530 AWK917517:AXQ917530 BGG917517:BHM917530 BQC917517:BRI917530 BZY917517:CBE917530 CJU917517:CLA917530 CTQ917517:CUW917530 DDM917517:DES917530 DNI917517:DOO917530 DXE917517:DYK917530 EHA917517:EIG917530 EQW917517:ESC917530 FAS917517:FBY917530 FKO917517:FLU917530 FUK917517:FVQ917530 GEG917517:GFM917530 GOC917517:GPI917530 GXY917517:GZE917530 HHU917517:HJA917530 HRQ917517:HSW917530 IBM917517:ICS917530 ILI917517:IMO917530 IVE917517:IWK917530 JFA917517:JGG917530 JOW917517:JQC917530 JYS917517:JZY917530 KIO917517:KJU917530 KSK917517:KTQ917530 LCG917517:LDM917530 LMC917517:LNI917530 LVY917517:LXE917530 MFU917517:MHA917530 MPQ917517:MQW917530 MZM917517:NAS917530 NJI917517:NKO917530 NTE917517:NUK917530 ODA917517:OEG917530 OMW917517:OOC917530 OWS917517:OXY917530 PGO917517:PHU917530 PQK917517:PRQ917530 QAG917517:QBM917530 QKC917517:QLI917530 QTY917517:QVE917530 RDU917517:RFA917530 RNQ917517:ROW917530 RXM917517:RYS917530 SHI917517:SIO917530 SRE917517:SSK917530 TBA917517:TCG917530 TKW917517:TMC917530 TUS917517:TVY917530 UEO917517:UFU917530 UOK917517:UPQ917530 UYG917517:UZM917530 VIC917517:VJI917530 VRY917517:VTE917530 WBU917517:WDA917530 WLQ917517:WMW917530 WVM917517:WWS917530 E983053:AK983066 JA983053:KG983066 SW983053:UC983066 ACS983053:ADY983066 AMO983053:ANU983066 AWK983053:AXQ983066 BGG983053:BHM983066 BQC983053:BRI983066 BZY983053:CBE983066 CJU983053:CLA983066 CTQ983053:CUW983066 DDM983053:DES983066 DNI983053:DOO983066 DXE983053:DYK983066 EHA983053:EIG983066 EQW983053:ESC983066 FAS983053:FBY983066 FKO983053:FLU983066 FUK983053:FVQ983066 GEG983053:GFM983066 GOC983053:GPI983066 GXY983053:GZE983066 HHU983053:HJA983066 HRQ983053:HSW983066 IBM983053:ICS983066 ILI983053:IMO983066 IVE983053:IWK983066 JFA983053:JGG983066 JOW983053:JQC983066 JYS983053:JZY983066 KIO983053:KJU983066 KSK983053:KTQ983066 LCG983053:LDM983066 LMC983053:LNI983066 LVY983053:LXE983066 MFU983053:MHA983066 MPQ983053:MQW983066 MZM983053:NAS983066 NJI983053:NKO983066 NTE983053:NUK983066 ODA983053:OEG983066 OMW983053:OOC983066 OWS983053:OXY983066 PGO983053:PHU983066 PQK983053:PRQ983066 QAG983053:QBM983066 QKC983053:QLI983066 QTY983053:QVE983066 RDU983053:RFA983066 RNQ983053:ROW983066 RXM983053:RYS983066 SHI983053:SIO983066 SRE983053:SSK983066 TBA983053:TCG983066 TKW983053:TMC983066 TUS983053:TVY983066 UEO983053:UFU983066 UOK983053:UPQ983066 UYG983053:UZM983066 VIC983053:VJI983066 VRY983053:VTE983066 WBU983053:WDA983066 WLQ983053:WMW983066 WVM983053:WWS983066" xr:uid="{4104ECEF-5C4F-473F-B6F5-807129625396}">
      <formula1>"○"</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37</xdr:col>
                    <xdr:colOff>171450</xdr:colOff>
                    <xdr:row>10</xdr:row>
                    <xdr:rowOff>0</xdr:rowOff>
                  </from>
                  <to>
                    <xdr:col>38</xdr:col>
                    <xdr:colOff>266700</xdr:colOff>
                    <xdr:row>11</xdr:row>
                    <xdr:rowOff>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40</xdr:col>
                    <xdr:colOff>171450</xdr:colOff>
                    <xdr:row>10</xdr:row>
                    <xdr:rowOff>0</xdr:rowOff>
                  </from>
                  <to>
                    <xdr:col>41</xdr:col>
                    <xdr:colOff>266700</xdr:colOff>
                    <xdr:row>11</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37</xdr:col>
                    <xdr:colOff>171450</xdr:colOff>
                    <xdr:row>11</xdr:row>
                    <xdr:rowOff>0</xdr:rowOff>
                  </from>
                  <to>
                    <xdr:col>38</xdr:col>
                    <xdr:colOff>266700</xdr:colOff>
                    <xdr:row>12</xdr:row>
                    <xdr:rowOff>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40</xdr:col>
                    <xdr:colOff>171450</xdr:colOff>
                    <xdr:row>11</xdr:row>
                    <xdr:rowOff>0</xdr:rowOff>
                  </from>
                  <to>
                    <xdr:col>41</xdr:col>
                    <xdr:colOff>266700</xdr:colOff>
                    <xdr:row>12</xdr:row>
                    <xdr:rowOff>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24</xdr:col>
                    <xdr:colOff>76200</xdr:colOff>
                    <xdr:row>33</xdr:row>
                    <xdr:rowOff>133350</xdr:rowOff>
                  </from>
                  <to>
                    <xdr:col>24</xdr:col>
                    <xdr:colOff>314325</xdr:colOff>
                    <xdr:row>34</xdr:row>
                    <xdr:rowOff>123825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34</xdr:col>
                    <xdr:colOff>76200</xdr:colOff>
                    <xdr:row>33</xdr:row>
                    <xdr:rowOff>133350</xdr:rowOff>
                  </from>
                  <to>
                    <xdr:col>34</xdr:col>
                    <xdr:colOff>314325</xdr:colOff>
                    <xdr:row>34</xdr:row>
                    <xdr:rowOff>123825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96E-E395-4127-8FC8-BB529EBC8591}">
  <sheetPr>
    <tabColor theme="7" tint="0.79998168889431442"/>
    <pageSetUpPr fitToPage="1"/>
  </sheetPr>
  <dimension ref="A1:BU168"/>
  <sheetViews>
    <sheetView view="pageBreakPreview" zoomScaleNormal="70" zoomScaleSheetLayoutView="100" workbookViewId="0"/>
  </sheetViews>
  <sheetFormatPr defaultColWidth="10.375" defaultRowHeight="15.2" customHeight="1" x14ac:dyDescent="0.4"/>
  <cols>
    <col min="1" max="73" width="4.375" style="71" customWidth="1"/>
    <col min="74" max="84" width="4.375" style="6" customWidth="1"/>
    <col min="85" max="256" width="10.375" style="6"/>
    <col min="257" max="296" width="4.375" style="6" customWidth="1"/>
    <col min="297" max="512" width="10.375" style="6"/>
    <col min="513" max="552" width="4.375" style="6" customWidth="1"/>
    <col min="553" max="768" width="10.375" style="6"/>
    <col min="769" max="808" width="4.375" style="6" customWidth="1"/>
    <col min="809" max="1024" width="10.375" style="6"/>
    <col min="1025" max="1064" width="4.375" style="6" customWidth="1"/>
    <col min="1065" max="1280" width="10.375" style="6"/>
    <col min="1281" max="1320" width="4.375" style="6" customWidth="1"/>
    <col min="1321" max="1536" width="10.375" style="6"/>
    <col min="1537" max="1576" width="4.375" style="6" customWidth="1"/>
    <col min="1577" max="1792" width="10.375" style="6"/>
    <col min="1793" max="1832" width="4.375" style="6" customWidth="1"/>
    <col min="1833" max="2048" width="10.375" style="6"/>
    <col min="2049" max="2088" width="4.375" style="6" customWidth="1"/>
    <col min="2089" max="2304" width="10.375" style="6"/>
    <col min="2305" max="2344" width="4.375" style="6" customWidth="1"/>
    <col min="2345" max="2560" width="10.375" style="6"/>
    <col min="2561" max="2600" width="4.375" style="6" customWidth="1"/>
    <col min="2601" max="2816" width="10.375" style="6"/>
    <col min="2817" max="2856" width="4.375" style="6" customWidth="1"/>
    <col min="2857" max="3072" width="10.375" style="6"/>
    <col min="3073" max="3112" width="4.375" style="6" customWidth="1"/>
    <col min="3113" max="3328" width="10.375" style="6"/>
    <col min="3329" max="3368" width="4.375" style="6" customWidth="1"/>
    <col min="3369" max="3584" width="10.375" style="6"/>
    <col min="3585" max="3624" width="4.375" style="6" customWidth="1"/>
    <col min="3625" max="3840" width="10.375" style="6"/>
    <col min="3841" max="3880" width="4.375" style="6" customWidth="1"/>
    <col min="3881" max="4096" width="10.375" style="6"/>
    <col min="4097" max="4136" width="4.375" style="6" customWidth="1"/>
    <col min="4137" max="4352" width="10.375" style="6"/>
    <col min="4353" max="4392" width="4.375" style="6" customWidth="1"/>
    <col min="4393" max="4608" width="10.375" style="6"/>
    <col min="4609" max="4648" width="4.375" style="6" customWidth="1"/>
    <col min="4649" max="4864" width="10.375" style="6"/>
    <col min="4865" max="4904" width="4.375" style="6" customWidth="1"/>
    <col min="4905" max="5120" width="10.375" style="6"/>
    <col min="5121" max="5160" width="4.375" style="6" customWidth="1"/>
    <col min="5161" max="5376" width="10.375" style="6"/>
    <col min="5377" max="5416" width="4.375" style="6" customWidth="1"/>
    <col min="5417" max="5632" width="10.375" style="6"/>
    <col min="5633" max="5672" width="4.375" style="6" customWidth="1"/>
    <col min="5673" max="5888" width="10.375" style="6"/>
    <col min="5889" max="5928" width="4.375" style="6" customWidth="1"/>
    <col min="5929" max="6144" width="10.375" style="6"/>
    <col min="6145" max="6184" width="4.375" style="6" customWidth="1"/>
    <col min="6185" max="6400" width="10.375" style="6"/>
    <col min="6401" max="6440" width="4.375" style="6" customWidth="1"/>
    <col min="6441" max="6656" width="10.375" style="6"/>
    <col min="6657" max="6696" width="4.375" style="6" customWidth="1"/>
    <col min="6697" max="6912" width="10.375" style="6"/>
    <col min="6913" max="6952" width="4.375" style="6" customWidth="1"/>
    <col min="6953" max="7168" width="10.375" style="6"/>
    <col min="7169" max="7208" width="4.375" style="6" customWidth="1"/>
    <col min="7209" max="7424" width="10.375" style="6"/>
    <col min="7425" max="7464" width="4.375" style="6" customWidth="1"/>
    <col min="7465" max="7680" width="10.375" style="6"/>
    <col min="7681" max="7720" width="4.375" style="6" customWidth="1"/>
    <col min="7721" max="7936" width="10.375" style="6"/>
    <col min="7937" max="7976" width="4.375" style="6" customWidth="1"/>
    <col min="7977" max="8192" width="10.375" style="6"/>
    <col min="8193" max="8232" width="4.375" style="6" customWidth="1"/>
    <col min="8233" max="8448" width="10.375" style="6"/>
    <col min="8449" max="8488" width="4.375" style="6" customWidth="1"/>
    <col min="8489" max="8704" width="10.375" style="6"/>
    <col min="8705" max="8744" width="4.375" style="6" customWidth="1"/>
    <col min="8745" max="8960" width="10.375" style="6"/>
    <col min="8961" max="9000" width="4.375" style="6" customWidth="1"/>
    <col min="9001" max="9216" width="10.375" style="6"/>
    <col min="9217" max="9256" width="4.375" style="6" customWidth="1"/>
    <col min="9257" max="9472" width="10.375" style="6"/>
    <col min="9473" max="9512" width="4.375" style="6" customWidth="1"/>
    <col min="9513" max="9728" width="10.375" style="6"/>
    <col min="9729" max="9768" width="4.375" style="6" customWidth="1"/>
    <col min="9769" max="9984" width="10.375" style="6"/>
    <col min="9985" max="10024" width="4.375" style="6" customWidth="1"/>
    <col min="10025" max="10240" width="10.375" style="6"/>
    <col min="10241" max="10280" width="4.375" style="6" customWidth="1"/>
    <col min="10281" max="10496" width="10.375" style="6"/>
    <col min="10497" max="10536" width="4.375" style="6" customWidth="1"/>
    <col min="10537" max="10752" width="10.375" style="6"/>
    <col min="10753" max="10792" width="4.375" style="6" customWidth="1"/>
    <col min="10793" max="11008" width="10.375" style="6"/>
    <col min="11009" max="11048" width="4.375" style="6" customWidth="1"/>
    <col min="11049" max="11264" width="10.375" style="6"/>
    <col min="11265" max="11304" width="4.375" style="6" customWidth="1"/>
    <col min="11305" max="11520" width="10.375" style="6"/>
    <col min="11521" max="11560" width="4.375" style="6" customWidth="1"/>
    <col min="11561" max="11776" width="10.375" style="6"/>
    <col min="11777" max="11816" width="4.375" style="6" customWidth="1"/>
    <col min="11817" max="12032" width="10.375" style="6"/>
    <col min="12033" max="12072" width="4.375" style="6" customWidth="1"/>
    <col min="12073" max="12288" width="10.375" style="6"/>
    <col min="12289" max="12328" width="4.375" style="6" customWidth="1"/>
    <col min="12329" max="12544" width="10.375" style="6"/>
    <col min="12545" max="12584" width="4.375" style="6" customWidth="1"/>
    <col min="12585" max="12800" width="10.375" style="6"/>
    <col min="12801" max="12840" width="4.375" style="6" customWidth="1"/>
    <col min="12841" max="13056" width="10.375" style="6"/>
    <col min="13057" max="13096" width="4.375" style="6" customWidth="1"/>
    <col min="13097" max="13312" width="10.375" style="6"/>
    <col min="13313" max="13352" width="4.375" style="6" customWidth="1"/>
    <col min="13353" max="13568" width="10.375" style="6"/>
    <col min="13569" max="13608" width="4.375" style="6" customWidth="1"/>
    <col min="13609" max="13824" width="10.375" style="6"/>
    <col min="13825" max="13864" width="4.375" style="6" customWidth="1"/>
    <col min="13865" max="14080" width="10.375" style="6"/>
    <col min="14081" max="14120" width="4.375" style="6" customWidth="1"/>
    <col min="14121" max="14336" width="10.375" style="6"/>
    <col min="14337" max="14376" width="4.375" style="6" customWidth="1"/>
    <col min="14377" max="14592" width="10.375" style="6"/>
    <col min="14593" max="14632" width="4.375" style="6" customWidth="1"/>
    <col min="14633" max="14848" width="10.375" style="6"/>
    <col min="14849" max="14888" width="4.375" style="6" customWidth="1"/>
    <col min="14889" max="15104" width="10.375" style="6"/>
    <col min="15105" max="15144" width="4.375" style="6" customWidth="1"/>
    <col min="15145" max="15360" width="10.375" style="6"/>
    <col min="15361" max="15400" width="4.375" style="6" customWidth="1"/>
    <col min="15401" max="15616" width="10.375" style="6"/>
    <col min="15617" max="15656" width="4.375" style="6" customWidth="1"/>
    <col min="15657" max="15872" width="10.375" style="6"/>
    <col min="15873" max="15912" width="4.375" style="6" customWidth="1"/>
    <col min="15913" max="16128" width="10.375" style="6"/>
    <col min="16129" max="16168" width="4.375" style="6" customWidth="1"/>
    <col min="16169" max="16384" width="10.375" style="6"/>
  </cols>
  <sheetData>
    <row r="1" spans="1:54" ht="19.5" customHeight="1" x14ac:dyDescent="0.4">
      <c r="A1" s="28" t="s">
        <v>846</v>
      </c>
      <c r="B1" s="41"/>
      <c r="C1" s="41"/>
      <c r="D1" s="41"/>
      <c r="E1" s="41"/>
      <c r="F1" s="41"/>
      <c r="G1" s="41"/>
      <c r="H1" s="41"/>
      <c r="I1" s="41"/>
      <c r="J1" s="41"/>
      <c r="K1" s="41"/>
      <c r="L1" s="41"/>
      <c r="M1" s="41"/>
      <c r="N1" s="41"/>
      <c r="O1" s="41"/>
      <c r="P1" s="41"/>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row>
    <row r="2" spans="1:54" ht="19.5" customHeight="1" x14ac:dyDescent="0.4">
      <c r="A2" s="106" t="s">
        <v>13</v>
      </c>
      <c r="B2" s="30" t="s">
        <v>506</v>
      </c>
      <c r="C2" s="41"/>
      <c r="D2" s="41"/>
      <c r="E2" s="41"/>
      <c r="F2" s="41"/>
      <c r="G2" s="41"/>
      <c r="H2" s="41"/>
      <c r="I2" s="41"/>
      <c r="J2" s="41"/>
      <c r="K2" s="41"/>
      <c r="L2" s="41"/>
      <c r="M2" s="41"/>
      <c r="N2" s="41"/>
      <c r="O2" s="41"/>
      <c r="P2" s="41"/>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ht="19.5" customHeight="1" thickBot="1" x14ac:dyDescent="0.45">
      <c r="A3" s="381" t="s">
        <v>507</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row>
    <row r="4" spans="1:54" ht="19.5" customHeight="1" x14ac:dyDescent="0.4">
      <c r="A4" s="1943" t="s">
        <v>508</v>
      </c>
      <c r="B4" s="1944"/>
      <c r="C4" s="1944"/>
      <c r="D4" s="1944"/>
      <c r="E4" s="1944"/>
      <c r="F4" s="1944"/>
      <c r="G4" s="1944"/>
      <c r="H4" s="1944"/>
      <c r="I4" s="766" t="s">
        <v>509</v>
      </c>
      <c r="J4" s="766"/>
      <c r="K4" s="766"/>
      <c r="L4" s="766"/>
      <c r="M4" s="766"/>
      <c r="N4" s="766"/>
      <c r="O4" s="766"/>
      <c r="P4" s="766"/>
      <c r="Q4" s="766"/>
      <c r="R4" s="766"/>
      <c r="S4" s="766"/>
      <c r="T4" s="766"/>
      <c r="U4" s="766"/>
      <c r="V4" s="766"/>
      <c r="W4" s="766"/>
      <c r="X4" s="766"/>
      <c r="Y4" s="1174" t="s">
        <v>510</v>
      </c>
      <c r="Z4" s="1171"/>
      <c r="AA4" s="1171"/>
      <c r="AB4" s="1171"/>
      <c r="AC4" s="1171"/>
      <c r="AD4" s="1174" t="s">
        <v>511</v>
      </c>
      <c r="AE4" s="1175"/>
      <c r="AF4" s="1175"/>
      <c r="AG4" s="1175"/>
      <c r="AH4" s="1176"/>
      <c r="AI4" s="766" t="s">
        <v>173</v>
      </c>
      <c r="AJ4" s="766"/>
      <c r="AK4" s="766"/>
      <c r="AL4" s="766"/>
      <c r="AM4" s="766"/>
      <c r="AN4" s="927"/>
      <c r="AO4" s="73"/>
      <c r="AP4" s="73"/>
      <c r="AQ4" s="73"/>
      <c r="AR4" s="73"/>
      <c r="AS4" s="73"/>
      <c r="AT4" s="73"/>
      <c r="AU4" s="73"/>
      <c r="AV4" s="73"/>
      <c r="AW4" s="73"/>
      <c r="AX4" s="73"/>
      <c r="AY4" s="73"/>
      <c r="AZ4" s="73"/>
      <c r="BA4" s="73"/>
      <c r="BB4" s="73"/>
    </row>
    <row r="5" spans="1:54" ht="19.5" customHeight="1" x14ac:dyDescent="0.4">
      <c r="A5" s="1945"/>
      <c r="B5" s="1946"/>
      <c r="C5" s="1946"/>
      <c r="D5" s="1946"/>
      <c r="E5" s="1946"/>
      <c r="F5" s="1946"/>
      <c r="G5" s="1946"/>
      <c r="H5" s="1946"/>
      <c r="I5" s="768" t="s">
        <v>512</v>
      </c>
      <c r="J5" s="768"/>
      <c r="K5" s="768"/>
      <c r="L5" s="768"/>
      <c r="M5" s="768"/>
      <c r="N5" s="768"/>
      <c r="O5" s="768"/>
      <c r="P5" s="768"/>
      <c r="Q5" s="768" t="s">
        <v>513</v>
      </c>
      <c r="R5" s="768"/>
      <c r="S5" s="768"/>
      <c r="T5" s="768"/>
      <c r="U5" s="768"/>
      <c r="V5" s="768"/>
      <c r="W5" s="768"/>
      <c r="X5" s="768"/>
      <c r="Y5" s="830"/>
      <c r="Z5" s="798"/>
      <c r="AA5" s="798"/>
      <c r="AB5" s="798"/>
      <c r="AC5" s="798"/>
      <c r="AD5" s="1177"/>
      <c r="AE5" s="1178"/>
      <c r="AF5" s="1178"/>
      <c r="AG5" s="1178"/>
      <c r="AH5" s="1179"/>
      <c r="AI5" s="768"/>
      <c r="AJ5" s="768"/>
      <c r="AK5" s="768"/>
      <c r="AL5" s="768"/>
      <c r="AM5" s="768"/>
      <c r="AN5" s="895"/>
      <c r="AO5" s="73"/>
      <c r="AP5" s="73"/>
      <c r="AQ5" s="73"/>
      <c r="AR5" s="73"/>
      <c r="AS5" s="73"/>
      <c r="AT5" s="73"/>
      <c r="AU5" s="73"/>
      <c r="AV5" s="73"/>
      <c r="AW5" s="73"/>
      <c r="AX5" s="73"/>
      <c r="AY5" s="73"/>
      <c r="AZ5" s="73"/>
      <c r="BA5" s="73"/>
      <c r="BB5" s="73"/>
    </row>
    <row r="6" spans="1:54" ht="19.5" customHeight="1" x14ac:dyDescent="0.4">
      <c r="A6" s="1945"/>
      <c r="B6" s="1946"/>
      <c r="C6" s="1946"/>
      <c r="D6" s="1946"/>
      <c r="E6" s="1946"/>
      <c r="F6" s="1946"/>
      <c r="G6" s="1946"/>
      <c r="H6" s="1946"/>
      <c r="I6" s="768" t="str">
        <f>"R"&amp;表紙・鑑!S3-1&amp;"年度"</f>
        <v>R4年度</v>
      </c>
      <c r="J6" s="768"/>
      <c r="K6" s="768"/>
      <c r="L6" s="768"/>
      <c r="M6" s="768" t="str">
        <f>"R"&amp;表紙・鑑!S3&amp;"年度"</f>
        <v>R5年度</v>
      </c>
      <c r="N6" s="768"/>
      <c r="O6" s="768"/>
      <c r="P6" s="768"/>
      <c r="Q6" s="768" t="str">
        <f>"R"&amp;表紙・鑑!S3-1&amp;"年度"</f>
        <v>R4年度</v>
      </c>
      <c r="R6" s="768"/>
      <c r="S6" s="768"/>
      <c r="T6" s="768"/>
      <c r="U6" s="768" t="str">
        <f>"R"&amp;表紙・鑑!S3&amp;"年度"</f>
        <v>R5年度</v>
      </c>
      <c r="V6" s="768"/>
      <c r="W6" s="768"/>
      <c r="X6" s="768"/>
      <c r="Y6" s="830"/>
      <c r="Z6" s="798"/>
      <c r="AA6" s="798"/>
      <c r="AB6" s="798"/>
      <c r="AC6" s="798"/>
      <c r="AD6" s="1180"/>
      <c r="AE6" s="1181"/>
      <c r="AF6" s="1181"/>
      <c r="AG6" s="1181"/>
      <c r="AH6" s="1182"/>
      <c r="AI6" s="768"/>
      <c r="AJ6" s="768"/>
      <c r="AK6" s="768"/>
      <c r="AL6" s="768"/>
      <c r="AM6" s="768"/>
      <c r="AN6" s="895"/>
      <c r="AO6" s="73"/>
      <c r="AP6" s="73"/>
      <c r="AQ6" s="73"/>
      <c r="AR6" s="73"/>
      <c r="AS6" s="73"/>
      <c r="AT6" s="73"/>
      <c r="AU6" s="73"/>
      <c r="AV6" s="73"/>
      <c r="AW6" s="73"/>
      <c r="AX6" s="73"/>
      <c r="AY6" s="73"/>
      <c r="AZ6" s="73"/>
      <c r="BA6" s="73"/>
      <c r="BB6" s="73"/>
    </row>
    <row r="7" spans="1:54" ht="19.5" customHeight="1" x14ac:dyDescent="0.4">
      <c r="A7" s="1745" t="s">
        <v>514</v>
      </c>
      <c r="B7" s="1693"/>
      <c r="C7" s="1693"/>
      <c r="D7" s="1693"/>
      <c r="E7" s="1693"/>
      <c r="F7" s="1693"/>
      <c r="G7" s="1693"/>
      <c r="H7" s="1939"/>
      <c r="I7" s="1935" t="s">
        <v>920</v>
      </c>
      <c r="J7" s="1936"/>
      <c r="K7" s="1936"/>
      <c r="L7" s="796" t="s">
        <v>30</v>
      </c>
      <c r="M7" s="1935" t="s">
        <v>920</v>
      </c>
      <c r="N7" s="1936"/>
      <c r="O7" s="1936"/>
      <c r="P7" s="796" t="s">
        <v>30</v>
      </c>
      <c r="Q7" s="1935" t="s">
        <v>920</v>
      </c>
      <c r="R7" s="1936"/>
      <c r="S7" s="1936"/>
      <c r="T7" s="796" t="s">
        <v>30</v>
      </c>
      <c r="U7" s="1935" t="s">
        <v>920</v>
      </c>
      <c r="V7" s="1936"/>
      <c r="W7" s="1936"/>
      <c r="X7" s="795" t="s">
        <v>30</v>
      </c>
      <c r="Y7" s="382"/>
      <c r="Z7" s="711" t="s">
        <v>373</v>
      </c>
      <c r="AA7" s="311"/>
      <c r="AB7" s="50"/>
      <c r="AC7" s="959" t="s">
        <v>16</v>
      </c>
      <c r="AD7" s="382"/>
      <c r="AE7" s="711" t="s">
        <v>373</v>
      </c>
      <c r="AF7" s="311"/>
      <c r="AG7" s="50"/>
      <c r="AH7" s="959" t="s">
        <v>16</v>
      </c>
      <c r="AI7" s="1929"/>
      <c r="AJ7" s="1930"/>
      <c r="AK7" s="1930"/>
      <c r="AL7" s="1930"/>
      <c r="AM7" s="1930"/>
      <c r="AN7" s="1931"/>
      <c r="AO7" s="73"/>
      <c r="AP7" s="73"/>
      <c r="AQ7" s="73"/>
      <c r="AR7" s="73"/>
      <c r="AS7" s="73"/>
      <c r="AT7" s="73"/>
      <c r="AU7" s="73"/>
      <c r="AV7" s="73"/>
      <c r="AW7" s="73"/>
      <c r="AX7" s="73"/>
      <c r="AY7" s="73"/>
      <c r="AZ7" s="73"/>
      <c r="BA7" s="73"/>
      <c r="BB7" s="73"/>
    </row>
    <row r="8" spans="1:54" ht="19.5" customHeight="1" x14ac:dyDescent="0.4">
      <c r="A8" s="1746"/>
      <c r="B8" s="1695"/>
      <c r="C8" s="1695"/>
      <c r="D8" s="1695"/>
      <c r="E8" s="1695"/>
      <c r="F8" s="1695"/>
      <c r="G8" s="1695"/>
      <c r="H8" s="1940"/>
      <c r="I8" s="1937"/>
      <c r="J8" s="1938"/>
      <c r="K8" s="1938"/>
      <c r="L8" s="802"/>
      <c r="M8" s="1937"/>
      <c r="N8" s="1938"/>
      <c r="O8" s="1938"/>
      <c r="P8" s="802"/>
      <c r="Q8" s="1937"/>
      <c r="R8" s="1938"/>
      <c r="S8" s="1938"/>
      <c r="T8" s="802"/>
      <c r="U8" s="1937"/>
      <c r="V8" s="1938"/>
      <c r="W8" s="1938"/>
      <c r="X8" s="801"/>
      <c r="Y8" s="383"/>
      <c r="Z8" s="712"/>
      <c r="AA8" s="384"/>
      <c r="AB8" s="53"/>
      <c r="AC8" s="960"/>
      <c r="AD8" s="383"/>
      <c r="AE8" s="712"/>
      <c r="AF8" s="384"/>
      <c r="AG8" s="53"/>
      <c r="AH8" s="960"/>
      <c r="AI8" s="1932"/>
      <c r="AJ8" s="1933"/>
      <c r="AK8" s="1933"/>
      <c r="AL8" s="1933"/>
      <c r="AM8" s="1933"/>
      <c r="AN8" s="1934"/>
      <c r="AO8" s="73"/>
      <c r="AP8" s="73"/>
      <c r="AQ8" s="73"/>
      <c r="AR8" s="73"/>
      <c r="AS8" s="73"/>
      <c r="AT8" s="73"/>
      <c r="AU8" s="73"/>
      <c r="AV8" s="73"/>
      <c r="AW8" s="73"/>
      <c r="AX8" s="73"/>
      <c r="AY8" s="73"/>
      <c r="AZ8" s="73"/>
      <c r="BA8" s="73"/>
      <c r="BB8" s="73"/>
    </row>
    <row r="9" spans="1:54" ht="19.5" customHeight="1" x14ac:dyDescent="0.4">
      <c r="A9" s="1941"/>
      <c r="B9" s="804"/>
      <c r="C9" s="804"/>
      <c r="D9" s="804"/>
      <c r="E9" s="804"/>
      <c r="F9" s="804"/>
      <c r="G9" s="804"/>
      <c r="H9" s="805"/>
      <c r="I9" s="1935"/>
      <c r="J9" s="1936"/>
      <c r="K9" s="1936"/>
      <c r="L9" s="796" t="s">
        <v>30</v>
      </c>
      <c r="M9" s="1935"/>
      <c r="N9" s="1936"/>
      <c r="O9" s="1936"/>
      <c r="P9" s="796" t="s">
        <v>30</v>
      </c>
      <c r="Q9" s="1935"/>
      <c r="R9" s="1936"/>
      <c r="S9" s="1936"/>
      <c r="T9" s="796" t="s">
        <v>30</v>
      </c>
      <c r="U9" s="1935"/>
      <c r="V9" s="1936"/>
      <c r="W9" s="1936"/>
      <c r="X9" s="796" t="s">
        <v>30</v>
      </c>
      <c r="Y9" s="382"/>
      <c r="Z9" s="711" t="s">
        <v>373</v>
      </c>
      <c r="AA9" s="311"/>
      <c r="AB9" s="50"/>
      <c r="AC9" s="959" t="s">
        <v>16</v>
      </c>
      <c r="AD9" s="382"/>
      <c r="AE9" s="711" t="s">
        <v>373</v>
      </c>
      <c r="AF9" s="311"/>
      <c r="AG9" s="50"/>
      <c r="AH9" s="959" t="s">
        <v>16</v>
      </c>
      <c r="AI9" s="1929"/>
      <c r="AJ9" s="1930"/>
      <c r="AK9" s="1930"/>
      <c r="AL9" s="1930"/>
      <c r="AM9" s="1930"/>
      <c r="AN9" s="1931"/>
      <c r="AO9" s="73"/>
      <c r="AP9" s="73"/>
      <c r="AQ9" s="73"/>
      <c r="AR9" s="73"/>
      <c r="AS9" s="73"/>
      <c r="AT9" s="73"/>
      <c r="AU9" s="73"/>
      <c r="AV9" s="73"/>
      <c r="AW9" s="73"/>
      <c r="AX9" s="73"/>
      <c r="AY9" s="73"/>
      <c r="AZ9" s="73"/>
      <c r="BA9" s="73"/>
      <c r="BB9" s="73"/>
    </row>
    <row r="10" spans="1:54" ht="19.5" customHeight="1" x14ac:dyDescent="0.4">
      <c r="A10" s="1942"/>
      <c r="B10" s="810"/>
      <c r="C10" s="810"/>
      <c r="D10" s="810"/>
      <c r="E10" s="810"/>
      <c r="F10" s="810"/>
      <c r="G10" s="810"/>
      <c r="H10" s="811"/>
      <c r="I10" s="1937"/>
      <c r="J10" s="1938"/>
      <c r="K10" s="1938"/>
      <c r="L10" s="802"/>
      <c r="M10" s="1937"/>
      <c r="N10" s="1938"/>
      <c r="O10" s="1938"/>
      <c r="P10" s="802"/>
      <c r="Q10" s="1937"/>
      <c r="R10" s="1938"/>
      <c r="S10" s="1938"/>
      <c r="T10" s="802"/>
      <c r="U10" s="1937"/>
      <c r="V10" s="1938"/>
      <c r="W10" s="1938"/>
      <c r="X10" s="802"/>
      <c r="Y10" s="383"/>
      <c r="Z10" s="712"/>
      <c r="AA10" s="384"/>
      <c r="AB10" s="53"/>
      <c r="AC10" s="960"/>
      <c r="AD10" s="383"/>
      <c r="AE10" s="712"/>
      <c r="AF10" s="384"/>
      <c r="AG10" s="53"/>
      <c r="AH10" s="960"/>
      <c r="AI10" s="1932"/>
      <c r="AJ10" s="1933"/>
      <c r="AK10" s="1933"/>
      <c r="AL10" s="1933"/>
      <c r="AM10" s="1933"/>
      <c r="AN10" s="1934"/>
      <c r="AO10" s="73"/>
      <c r="AP10" s="73"/>
      <c r="AQ10" s="73"/>
      <c r="AR10" s="73"/>
      <c r="AS10" s="73"/>
      <c r="AT10" s="73"/>
      <c r="AU10" s="73"/>
      <c r="AV10" s="73"/>
      <c r="AW10" s="73"/>
      <c r="AX10" s="73"/>
      <c r="AY10" s="73"/>
      <c r="AZ10" s="73"/>
      <c r="BA10" s="73"/>
      <c r="BB10" s="73"/>
    </row>
    <row r="11" spans="1:54" ht="19.5" customHeight="1" x14ac:dyDescent="0.4">
      <c r="A11" s="1941"/>
      <c r="B11" s="804"/>
      <c r="C11" s="804"/>
      <c r="D11" s="804"/>
      <c r="E11" s="804"/>
      <c r="F11" s="804"/>
      <c r="G11" s="804"/>
      <c r="H11" s="805"/>
      <c r="I11" s="1935"/>
      <c r="J11" s="1936"/>
      <c r="K11" s="1936"/>
      <c r="L11" s="796" t="s">
        <v>30</v>
      </c>
      <c r="M11" s="1935"/>
      <c r="N11" s="1936"/>
      <c r="O11" s="1936"/>
      <c r="P11" s="796" t="s">
        <v>30</v>
      </c>
      <c r="Q11" s="1935"/>
      <c r="R11" s="1936"/>
      <c r="S11" s="1936"/>
      <c r="T11" s="796" t="s">
        <v>30</v>
      </c>
      <c r="U11" s="1935"/>
      <c r="V11" s="1936"/>
      <c r="W11" s="1936"/>
      <c r="X11" s="796" t="s">
        <v>30</v>
      </c>
      <c r="Y11" s="382"/>
      <c r="Z11" s="711" t="s">
        <v>373</v>
      </c>
      <c r="AA11" s="311"/>
      <c r="AB11" s="50"/>
      <c r="AC11" s="959" t="s">
        <v>16</v>
      </c>
      <c r="AD11" s="382"/>
      <c r="AE11" s="711" t="s">
        <v>373</v>
      </c>
      <c r="AF11" s="311"/>
      <c r="AG11" s="50"/>
      <c r="AH11" s="959" t="s">
        <v>16</v>
      </c>
      <c r="AI11" s="1929"/>
      <c r="AJ11" s="1930"/>
      <c r="AK11" s="1930"/>
      <c r="AL11" s="1930"/>
      <c r="AM11" s="1930"/>
      <c r="AN11" s="1931"/>
      <c r="AO11" s="73"/>
      <c r="AP11" s="73"/>
      <c r="AQ11" s="73"/>
      <c r="AR11" s="73"/>
      <c r="AS11" s="73"/>
      <c r="AT11" s="73"/>
      <c r="AU11" s="73"/>
      <c r="AV11" s="73"/>
      <c r="AW11" s="73"/>
      <c r="AX11" s="73"/>
      <c r="AY11" s="73"/>
      <c r="AZ11" s="73"/>
      <c r="BA11" s="73"/>
      <c r="BB11" s="73"/>
    </row>
    <row r="12" spans="1:54" ht="19.5" customHeight="1" x14ac:dyDescent="0.4">
      <c r="A12" s="1942"/>
      <c r="B12" s="810"/>
      <c r="C12" s="810"/>
      <c r="D12" s="810"/>
      <c r="E12" s="810"/>
      <c r="F12" s="810"/>
      <c r="G12" s="810"/>
      <c r="H12" s="811"/>
      <c r="I12" s="1937"/>
      <c r="J12" s="1938"/>
      <c r="K12" s="1938"/>
      <c r="L12" s="802"/>
      <c r="M12" s="1937"/>
      <c r="N12" s="1938"/>
      <c r="O12" s="1938"/>
      <c r="P12" s="802"/>
      <c r="Q12" s="1937"/>
      <c r="R12" s="1938"/>
      <c r="S12" s="1938"/>
      <c r="T12" s="802"/>
      <c r="U12" s="1937"/>
      <c r="V12" s="1938"/>
      <c r="W12" s="1938"/>
      <c r="X12" s="802"/>
      <c r="Y12" s="383"/>
      <c r="Z12" s="712"/>
      <c r="AA12" s="384"/>
      <c r="AB12" s="53"/>
      <c r="AC12" s="960"/>
      <c r="AD12" s="383"/>
      <c r="AE12" s="712"/>
      <c r="AF12" s="384"/>
      <c r="AG12" s="53"/>
      <c r="AH12" s="960"/>
      <c r="AI12" s="1932"/>
      <c r="AJ12" s="1933"/>
      <c r="AK12" s="1933"/>
      <c r="AL12" s="1933"/>
      <c r="AM12" s="1933"/>
      <c r="AN12" s="1934"/>
      <c r="AO12" s="73"/>
      <c r="AP12" s="73"/>
      <c r="AQ12" s="73"/>
      <c r="AR12" s="73"/>
      <c r="AS12" s="73"/>
      <c r="AT12" s="73"/>
      <c r="AU12" s="73"/>
      <c r="AV12" s="73"/>
      <c r="AW12" s="73"/>
      <c r="AX12" s="73"/>
      <c r="AY12" s="73"/>
      <c r="AZ12" s="73"/>
      <c r="BA12" s="73"/>
      <c r="BB12" s="73"/>
    </row>
    <row r="13" spans="1:54" ht="19.5" customHeight="1" x14ac:dyDescent="0.4">
      <c r="A13" s="1941"/>
      <c r="B13" s="804"/>
      <c r="C13" s="804"/>
      <c r="D13" s="804"/>
      <c r="E13" s="804"/>
      <c r="F13" s="804"/>
      <c r="G13" s="804"/>
      <c r="H13" s="805"/>
      <c r="I13" s="1935"/>
      <c r="J13" s="1936"/>
      <c r="K13" s="1936"/>
      <c r="L13" s="796" t="s">
        <v>30</v>
      </c>
      <c r="M13" s="1935"/>
      <c r="N13" s="1936"/>
      <c r="O13" s="1936"/>
      <c r="P13" s="796" t="s">
        <v>30</v>
      </c>
      <c r="Q13" s="1935"/>
      <c r="R13" s="1936"/>
      <c r="S13" s="1936"/>
      <c r="T13" s="796" t="s">
        <v>30</v>
      </c>
      <c r="U13" s="1935"/>
      <c r="V13" s="1936"/>
      <c r="W13" s="1936"/>
      <c r="X13" s="796" t="s">
        <v>30</v>
      </c>
      <c r="Y13" s="382"/>
      <c r="Z13" s="711" t="s">
        <v>373</v>
      </c>
      <c r="AA13" s="311"/>
      <c r="AB13" s="50"/>
      <c r="AC13" s="959" t="s">
        <v>16</v>
      </c>
      <c r="AD13" s="382"/>
      <c r="AE13" s="711" t="s">
        <v>373</v>
      </c>
      <c r="AF13" s="311"/>
      <c r="AG13" s="50"/>
      <c r="AH13" s="959" t="s">
        <v>16</v>
      </c>
      <c r="AI13" s="1929"/>
      <c r="AJ13" s="1930"/>
      <c r="AK13" s="1930"/>
      <c r="AL13" s="1930"/>
      <c r="AM13" s="1930"/>
      <c r="AN13" s="1931"/>
      <c r="AO13" s="73"/>
      <c r="AP13" s="73"/>
      <c r="AQ13" s="73"/>
      <c r="AR13" s="73"/>
      <c r="AS13" s="73"/>
      <c r="AT13" s="73"/>
      <c r="AU13" s="73"/>
      <c r="AV13" s="73"/>
      <c r="AW13" s="73"/>
      <c r="AX13" s="73"/>
      <c r="AY13" s="73"/>
      <c r="AZ13" s="73"/>
      <c r="BA13" s="73"/>
      <c r="BB13" s="73"/>
    </row>
    <row r="14" spans="1:54" ht="19.5" customHeight="1" x14ac:dyDescent="0.4">
      <c r="A14" s="1942"/>
      <c r="B14" s="810"/>
      <c r="C14" s="810"/>
      <c r="D14" s="810"/>
      <c r="E14" s="810"/>
      <c r="F14" s="810"/>
      <c r="G14" s="810"/>
      <c r="H14" s="811"/>
      <c r="I14" s="1937"/>
      <c r="J14" s="1938"/>
      <c r="K14" s="1938"/>
      <c r="L14" s="802"/>
      <c r="M14" s="1937"/>
      <c r="N14" s="1938"/>
      <c r="O14" s="1938"/>
      <c r="P14" s="802"/>
      <c r="Q14" s="1937"/>
      <c r="R14" s="1938"/>
      <c r="S14" s="1938"/>
      <c r="T14" s="802"/>
      <c r="U14" s="1937"/>
      <c r="V14" s="1938"/>
      <c r="W14" s="1938"/>
      <c r="X14" s="802"/>
      <c r="Y14" s="383"/>
      <c r="Z14" s="712"/>
      <c r="AA14" s="384"/>
      <c r="AB14" s="53"/>
      <c r="AC14" s="960"/>
      <c r="AD14" s="383"/>
      <c r="AE14" s="712"/>
      <c r="AF14" s="384"/>
      <c r="AG14" s="53"/>
      <c r="AH14" s="960"/>
      <c r="AI14" s="1932"/>
      <c r="AJ14" s="1933"/>
      <c r="AK14" s="1933"/>
      <c r="AL14" s="1933"/>
      <c r="AM14" s="1933"/>
      <c r="AN14" s="1934"/>
      <c r="AO14" s="73"/>
      <c r="AP14" s="73"/>
      <c r="AQ14" s="73"/>
      <c r="AR14" s="73"/>
      <c r="AS14" s="73"/>
      <c r="AT14" s="73"/>
      <c r="AU14" s="73"/>
      <c r="AV14" s="73"/>
      <c r="AW14" s="73"/>
      <c r="AX14" s="73"/>
      <c r="AY14" s="73"/>
      <c r="AZ14" s="73"/>
      <c r="BA14" s="73"/>
      <c r="BB14" s="73"/>
    </row>
    <row r="15" spans="1:54" ht="19.5" customHeight="1" x14ac:dyDescent="0.4">
      <c r="A15" s="1941"/>
      <c r="B15" s="804"/>
      <c r="C15" s="804"/>
      <c r="D15" s="804"/>
      <c r="E15" s="804"/>
      <c r="F15" s="804"/>
      <c r="G15" s="804"/>
      <c r="H15" s="805"/>
      <c r="I15" s="1935"/>
      <c r="J15" s="1936"/>
      <c r="K15" s="1936"/>
      <c r="L15" s="796" t="s">
        <v>30</v>
      </c>
      <c r="M15" s="1935"/>
      <c r="N15" s="1936"/>
      <c r="O15" s="1936"/>
      <c r="P15" s="796" t="s">
        <v>30</v>
      </c>
      <c r="Q15" s="1935"/>
      <c r="R15" s="1936"/>
      <c r="S15" s="1936"/>
      <c r="T15" s="796" t="s">
        <v>30</v>
      </c>
      <c r="U15" s="1935"/>
      <c r="V15" s="1936"/>
      <c r="W15" s="1936"/>
      <c r="X15" s="796" t="s">
        <v>30</v>
      </c>
      <c r="Y15" s="382"/>
      <c r="Z15" s="711" t="s">
        <v>373</v>
      </c>
      <c r="AA15" s="311"/>
      <c r="AB15" s="50"/>
      <c r="AC15" s="959" t="s">
        <v>16</v>
      </c>
      <c r="AD15" s="382"/>
      <c r="AE15" s="711" t="s">
        <v>373</v>
      </c>
      <c r="AF15" s="311"/>
      <c r="AG15" s="50"/>
      <c r="AH15" s="959" t="s">
        <v>16</v>
      </c>
      <c r="AI15" s="1929"/>
      <c r="AJ15" s="1930"/>
      <c r="AK15" s="1930"/>
      <c r="AL15" s="1930"/>
      <c r="AM15" s="1930"/>
      <c r="AN15" s="1931"/>
      <c r="AO15" s="73"/>
      <c r="AP15" s="73"/>
      <c r="AQ15" s="73"/>
      <c r="AR15" s="73"/>
      <c r="AS15" s="73"/>
      <c r="AT15" s="73"/>
      <c r="AU15" s="73"/>
      <c r="AV15" s="73"/>
      <c r="AW15" s="73"/>
      <c r="AX15" s="73"/>
      <c r="AY15" s="73"/>
      <c r="AZ15" s="73"/>
      <c r="BA15" s="73"/>
      <c r="BB15" s="73"/>
    </row>
    <row r="16" spans="1:54" ht="19.5" customHeight="1" thickBot="1" x14ac:dyDescent="0.45">
      <c r="A16" s="1947"/>
      <c r="B16" s="1916"/>
      <c r="C16" s="1916"/>
      <c r="D16" s="1916"/>
      <c r="E16" s="1916"/>
      <c r="F16" s="1916"/>
      <c r="G16" s="1916"/>
      <c r="H16" s="1948"/>
      <c r="I16" s="1949"/>
      <c r="J16" s="1950"/>
      <c r="K16" s="1950"/>
      <c r="L16" s="1699"/>
      <c r="M16" s="1949"/>
      <c r="N16" s="1950"/>
      <c r="O16" s="1950"/>
      <c r="P16" s="1699"/>
      <c r="Q16" s="1949"/>
      <c r="R16" s="1950"/>
      <c r="S16" s="1950"/>
      <c r="T16" s="1699"/>
      <c r="U16" s="1949"/>
      <c r="V16" s="1950"/>
      <c r="W16" s="1950"/>
      <c r="X16" s="1699"/>
      <c r="Y16" s="385"/>
      <c r="Z16" s="717"/>
      <c r="AA16" s="314"/>
      <c r="AB16" s="59"/>
      <c r="AC16" s="1635"/>
      <c r="AD16" s="385"/>
      <c r="AE16" s="717"/>
      <c r="AF16" s="314"/>
      <c r="AG16" s="59"/>
      <c r="AH16" s="1635"/>
      <c r="AI16" s="1951"/>
      <c r="AJ16" s="1952"/>
      <c r="AK16" s="1952"/>
      <c r="AL16" s="1952"/>
      <c r="AM16" s="1952"/>
      <c r="AN16" s="1953"/>
      <c r="AO16" s="73"/>
      <c r="AP16" s="73"/>
      <c r="AQ16" s="73"/>
      <c r="AR16" s="73"/>
      <c r="AS16" s="73"/>
      <c r="AT16" s="73"/>
      <c r="AU16" s="73"/>
      <c r="AV16" s="73"/>
      <c r="AW16" s="73"/>
      <c r="AX16" s="73"/>
      <c r="AY16" s="73"/>
      <c r="AZ16" s="73"/>
      <c r="BA16" s="73"/>
      <c r="BB16" s="73"/>
    </row>
    <row r="17" spans="1:54" ht="19.5" customHeight="1" x14ac:dyDescent="0.4">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row>
    <row r="18" spans="1:54" ht="19.5" customHeight="1" thickBot="1" x14ac:dyDescent="0.45">
      <c r="A18" s="169" t="s">
        <v>847</v>
      </c>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row>
    <row r="19" spans="1:54" ht="19.5" customHeight="1" x14ac:dyDescent="0.4">
      <c r="A19" s="1954" t="s">
        <v>508</v>
      </c>
      <c r="B19" s="1925"/>
      <c r="C19" s="1925"/>
      <c r="D19" s="1925"/>
      <c r="E19" s="1955"/>
      <c r="F19" s="1960" t="s">
        <v>515</v>
      </c>
      <c r="G19" s="1925"/>
      <c r="H19" s="1955"/>
      <c r="I19" s="766" t="s">
        <v>509</v>
      </c>
      <c r="J19" s="766"/>
      <c r="K19" s="766"/>
      <c r="L19" s="766"/>
      <c r="M19" s="766"/>
      <c r="N19" s="766"/>
      <c r="O19" s="766"/>
      <c r="P19" s="766"/>
      <c r="Q19" s="766"/>
      <c r="R19" s="766"/>
      <c r="S19" s="766"/>
      <c r="T19" s="766"/>
      <c r="U19" s="766"/>
      <c r="V19" s="766"/>
      <c r="W19" s="766"/>
      <c r="X19" s="766"/>
      <c r="Y19" s="1174" t="s">
        <v>510</v>
      </c>
      <c r="Z19" s="1171"/>
      <c r="AA19" s="1171"/>
      <c r="AB19" s="1171"/>
      <c r="AC19" s="1171"/>
      <c r="AD19" s="766" t="s">
        <v>173</v>
      </c>
      <c r="AE19" s="766"/>
      <c r="AF19" s="766"/>
      <c r="AG19" s="766"/>
      <c r="AH19" s="766"/>
      <c r="AI19" s="766"/>
      <c r="AJ19" s="766"/>
      <c r="AK19" s="766"/>
      <c r="AL19" s="766"/>
      <c r="AM19" s="766"/>
      <c r="AN19" s="927"/>
      <c r="AO19" s="73"/>
      <c r="AP19" s="73"/>
      <c r="AQ19" s="73"/>
      <c r="AR19" s="73"/>
      <c r="AS19" s="73"/>
      <c r="AT19" s="73"/>
      <c r="AU19" s="73"/>
      <c r="AV19" s="73"/>
      <c r="AW19" s="73"/>
      <c r="AX19" s="73"/>
      <c r="AY19" s="73"/>
      <c r="AZ19" s="73"/>
      <c r="BA19" s="73"/>
      <c r="BB19" s="73"/>
    </row>
    <row r="20" spans="1:54" ht="19.5" customHeight="1" x14ac:dyDescent="0.4">
      <c r="A20" s="1956"/>
      <c r="B20" s="1738"/>
      <c r="C20" s="1738"/>
      <c r="D20" s="1738"/>
      <c r="E20" s="1957"/>
      <c r="F20" s="1961"/>
      <c r="G20" s="1738"/>
      <c r="H20" s="1957"/>
      <c r="I20" s="768" t="s">
        <v>512</v>
      </c>
      <c r="J20" s="768"/>
      <c r="K20" s="768"/>
      <c r="L20" s="768"/>
      <c r="M20" s="768"/>
      <c r="N20" s="768"/>
      <c r="O20" s="768"/>
      <c r="P20" s="768"/>
      <c r="Q20" s="768" t="s">
        <v>513</v>
      </c>
      <c r="R20" s="768"/>
      <c r="S20" s="768"/>
      <c r="T20" s="768"/>
      <c r="U20" s="768"/>
      <c r="V20" s="768"/>
      <c r="W20" s="768"/>
      <c r="X20" s="768"/>
      <c r="Y20" s="830"/>
      <c r="Z20" s="798"/>
      <c r="AA20" s="798"/>
      <c r="AB20" s="798"/>
      <c r="AC20" s="798"/>
      <c r="AD20" s="768"/>
      <c r="AE20" s="768"/>
      <c r="AF20" s="768"/>
      <c r="AG20" s="768"/>
      <c r="AH20" s="768"/>
      <c r="AI20" s="768"/>
      <c r="AJ20" s="768"/>
      <c r="AK20" s="768"/>
      <c r="AL20" s="768"/>
      <c r="AM20" s="768"/>
      <c r="AN20" s="895"/>
      <c r="AO20" s="73"/>
      <c r="AP20" s="73"/>
      <c r="AQ20" s="73"/>
      <c r="AR20" s="73"/>
      <c r="AS20" s="73"/>
      <c r="AT20" s="73"/>
      <c r="AU20" s="73"/>
      <c r="AV20" s="73"/>
      <c r="AW20" s="73"/>
      <c r="AX20" s="73"/>
      <c r="AY20" s="73"/>
      <c r="AZ20" s="73"/>
      <c r="BA20" s="73"/>
      <c r="BB20" s="73"/>
    </row>
    <row r="21" spans="1:54" ht="19.5" customHeight="1" x14ac:dyDescent="0.4">
      <c r="A21" s="1958"/>
      <c r="B21" s="1697"/>
      <c r="C21" s="1697"/>
      <c r="D21" s="1697"/>
      <c r="E21" s="1959"/>
      <c r="F21" s="1962"/>
      <c r="G21" s="1697"/>
      <c r="H21" s="1959"/>
      <c r="I21" s="768" t="str">
        <f>"R"&amp;表紙・鑑!S3-1&amp;"年度"</f>
        <v>R4年度</v>
      </c>
      <c r="J21" s="768"/>
      <c r="K21" s="768"/>
      <c r="L21" s="768"/>
      <c r="M21" s="768" t="str">
        <f>"R"&amp;表紙・鑑!S3&amp;"年度"</f>
        <v>R5年度</v>
      </c>
      <c r="N21" s="768"/>
      <c r="O21" s="768"/>
      <c r="P21" s="768"/>
      <c r="Q21" s="768" t="str">
        <f>"R"&amp;表紙・鑑!S3-1&amp;"年度"</f>
        <v>R4年度</v>
      </c>
      <c r="R21" s="768"/>
      <c r="S21" s="768"/>
      <c r="T21" s="768"/>
      <c r="U21" s="768" t="str">
        <f>"R"&amp;表紙・鑑!S3&amp;"年度"</f>
        <v>R5年度</v>
      </c>
      <c r="V21" s="768"/>
      <c r="W21" s="768"/>
      <c r="X21" s="768"/>
      <c r="Y21" s="832"/>
      <c r="Z21" s="801"/>
      <c r="AA21" s="801"/>
      <c r="AB21" s="801"/>
      <c r="AC21" s="801"/>
      <c r="AD21" s="768"/>
      <c r="AE21" s="768"/>
      <c r="AF21" s="768"/>
      <c r="AG21" s="768"/>
      <c r="AH21" s="768"/>
      <c r="AI21" s="768"/>
      <c r="AJ21" s="768"/>
      <c r="AK21" s="768"/>
      <c r="AL21" s="768"/>
      <c r="AM21" s="768"/>
      <c r="AN21" s="895"/>
      <c r="AO21" s="73"/>
      <c r="AP21" s="73"/>
      <c r="AQ21" s="73"/>
      <c r="AR21" s="73"/>
      <c r="AS21" s="73"/>
      <c r="AT21" s="73"/>
      <c r="AU21" s="73"/>
      <c r="AV21" s="73"/>
      <c r="AW21" s="73"/>
      <c r="AX21" s="73"/>
      <c r="AY21" s="73"/>
      <c r="AZ21" s="73"/>
      <c r="BA21" s="73"/>
      <c r="BB21" s="73"/>
    </row>
    <row r="22" spans="1:54" ht="19.5" customHeight="1" x14ac:dyDescent="0.4">
      <c r="A22" s="1745" t="s">
        <v>516</v>
      </c>
      <c r="B22" s="1693"/>
      <c r="C22" s="1693"/>
      <c r="D22" s="1693"/>
      <c r="E22" s="1939"/>
      <c r="F22" s="1692"/>
      <c r="G22" s="1693"/>
      <c r="H22" s="1939"/>
      <c r="I22" s="1935" t="s">
        <v>517</v>
      </c>
      <c r="J22" s="1936"/>
      <c r="K22" s="1936"/>
      <c r="L22" s="883" t="s">
        <v>30</v>
      </c>
      <c r="M22" s="1935" t="s">
        <v>518</v>
      </c>
      <c r="N22" s="1936"/>
      <c r="O22" s="1936"/>
      <c r="P22" s="883" t="s">
        <v>30</v>
      </c>
      <c r="Q22" s="1935"/>
      <c r="R22" s="1936"/>
      <c r="S22" s="1936"/>
      <c r="T22" s="883" t="s">
        <v>30</v>
      </c>
      <c r="U22" s="1935"/>
      <c r="V22" s="1936"/>
      <c r="W22" s="1936"/>
      <c r="X22" s="796" t="s">
        <v>30</v>
      </c>
      <c r="Y22" s="382"/>
      <c r="Z22" s="711" t="s">
        <v>373</v>
      </c>
      <c r="AA22" s="311"/>
      <c r="AB22" s="50"/>
      <c r="AC22" s="959" t="s">
        <v>16</v>
      </c>
      <c r="AD22" s="1929"/>
      <c r="AE22" s="1930"/>
      <c r="AF22" s="1930"/>
      <c r="AG22" s="1930"/>
      <c r="AH22" s="1930"/>
      <c r="AI22" s="1930"/>
      <c r="AJ22" s="1930"/>
      <c r="AK22" s="1930"/>
      <c r="AL22" s="1930"/>
      <c r="AM22" s="1930"/>
      <c r="AN22" s="1931"/>
      <c r="AO22" s="73"/>
      <c r="AP22" s="73"/>
      <c r="AQ22" s="73"/>
      <c r="AR22" s="73"/>
      <c r="AS22" s="73"/>
      <c r="AT22" s="73"/>
      <c r="AU22" s="73"/>
      <c r="AV22" s="73"/>
      <c r="AW22" s="73"/>
      <c r="AX22" s="73"/>
      <c r="AY22" s="73"/>
      <c r="AZ22" s="73"/>
      <c r="BA22" s="73"/>
      <c r="BB22" s="73"/>
    </row>
    <row r="23" spans="1:54" ht="19.5" customHeight="1" x14ac:dyDescent="0.4">
      <c r="A23" s="1746"/>
      <c r="B23" s="1695"/>
      <c r="C23" s="1695"/>
      <c r="D23" s="1695"/>
      <c r="E23" s="1940"/>
      <c r="F23" s="1694"/>
      <c r="G23" s="1695"/>
      <c r="H23" s="1940"/>
      <c r="I23" s="1937"/>
      <c r="J23" s="1938"/>
      <c r="K23" s="1938"/>
      <c r="L23" s="889"/>
      <c r="M23" s="1937"/>
      <c r="N23" s="1938"/>
      <c r="O23" s="1938"/>
      <c r="P23" s="889"/>
      <c r="Q23" s="1937"/>
      <c r="R23" s="1938"/>
      <c r="S23" s="1938"/>
      <c r="T23" s="889"/>
      <c r="U23" s="1937"/>
      <c r="V23" s="1938"/>
      <c r="W23" s="1938"/>
      <c r="X23" s="802"/>
      <c r="Y23" s="383"/>
      <c r="Z23" s="712"/>
      <c r="AA23" s="384"/>
      <c r="AB23" s="53"/>
      <c r="AC23" s="960"/>
      <c r="AD23" s="1932"/>
      <c r="AE23" s="1933"/>
      <c r="AF23" s="1933"/>
      <c r="AG23" s="1933"/>
      <c r="AH23" s="1933"/>
      <c r="AI23" s="1933"/>
      <c r="AJ23" s="1933"/>
      <c r="AK23" s="1933"/>
      <c r="AL23" s="1933"/>
      <c r="AM23" s="1933"/>
      <c r="AN23" s="1934"/>
      <c r="AO23" s="73"/>
      <c r="AP23" s="73"/>
      <c r="AQ23" s="73"/>
      <c r="AR23" s="73"/>
      <c r="AS23" s="73"/>
      <c r="AT23" s="73"/>
      <c r="AU23" s="73"/>
      <c r="AV23" s="73"/>
      <c r="AW23" s="73"/>
      <c r="AX23" s="73"/>
      <c r="AY23" s="73"/>
      <c r="AZ23" s="73"/>
      <c r="BA23" s="73"/>
      <c r="BB23" s="73"/>
    </row>
    <row r="24" spans="1:54" ht="19.5" customHeight="1" x14ac:dyDescent="0.4">
      <c r="A24" s="1745" t="s">
        <v>519</v>
      </c>
      <c r="B24" s="1693"/>
      <c r="C24" s="1693"/>
      <c r="D24" s="1693"/>
      <c r="E24" s="1939"/>
      <c r="F24" s="1692" t="s">
        <v>848</v>
      </c>
      <c r="G24" s="1693"/>
      <c r="H24" s="1939"/>
      <c r="I24" s="1935"/>
      <c r="J24" s="1936"/>
      <c r="K24" s="1936"/>
      <c r="L24" s="883" t="s">
        <v>30</v>
      </c>
      <c r="M24" s="1935"/>
      <c r="N24" s="1936"/>
      <c r="O24" s="1936"/>
      <c r="P24" s="883" t="s">
        <v>30</v>
      </c>
      <c r="Q24" s="1935"/>
      <c r="R24" s="1936"/>
      <c r="S24" s="1936"/>
      <c r="T24" s="883" t="s">
        <v>30</v>
      </c>
      <c r="U24" s="1935"/>
      <c r="V24" s="1936"/>
      <c r="W24" s="1936"/>
      <c r="X24" s="796" t="s">
        <v>30</v>
      </c>
      <c r="Y24" s="382"/>
      <c r="Z24" s="711" t="s">
        <v>373</v>
      </c>
      <c r="AA24" s="311"/>
      <c r="AB24" s="50"/>
      <c r="AC24" s="959" t="s">
        <v>16</v>
      </c>
      <c r="AD24" s="1929"/>
      <c r="AE24" s="1930"/>
      <c r="AF24" s="1930"/>
      <c r="AG24" s="1930"/>
      <c r="AH24" s="1930"/>
      <c r="AI24" s="1930"/>
      <c r="AJ24" s="1930"/>
      <c r="AK24" s="1930"/>
      <c r="AL24" s="1930"/>
      <c r="AM24" s="1930"/>
      <c r="AN24" s="1931"/>
      <c r="AO24" s="73"/>
      <c r="AP24" s="73"/>
      <c r="AQ24" s="73"/>
      <c r="AR24" s="73"/>
      <c r="AS24" s="73"/>
      <c r="AT24" s="73"/>
      <c r="AU24" s="73"/>
      <c r="AV24" s="73"/>
      <c r="AW24" s="73"/>
      <c r="AX24" s="73"/>
      <c r="AY24" s="73"/>
      <c r="AZ24" s="73"/>
      <c r="BA24" s="73"/>
      <c r="BB24" s="73"/>
    </row>
    <row r="25" spans="1:54" ht="19.5" customHeight="1" x14ac:dyDescent="0.4">
      <c r="A25" s="1746"/>
      <c r="B25" s="1695"/>
      <c r="C25" s="1695"/>
      <c r="D25" s="1695"/>
      <c r="E25" s="1940"/>
      <c r="F25" s="1694"/>
      <c r="G25" s="1695"/>
      <c r="H25" s="1940"/>
      <c r="I25" s="1937"/>
      <c r="J25" s="1938"/>
      <c r="K25" s="1938"/>
      <c r="L25" s="889"/>
      <c r="M25" s="1937"/>
      <c r="N25" s="1938"/>
      <c r="O25" s="1938"/>
      <c r="P25" s="889"/>
      <c r="Q25" s="1937"/>
      <c r="R25" s="1938"/>
      <c r="S25" s="1938"/>
      <c r="T25" s="889"/>
      <c r="U25" s="1937"/>
      <c r="V25" s="1938"/>
      <c r="W25" s="1938"/>
      <c r="X25" s="802"/>
      <c r="Y25" s="383"/>
      <c r="Z25" s="712"/>
      <c r="AA25" s="384"/>
      <c r="AB25" s="53"/>
      <c r="AC25" s="960"/>
      <c r="AD25" s="1932"/>
      <c r="AE25" s="1933"/>
      <c r="AF25" s="1933"/>
      <c r="AG25" s="1933"/>
      <c r="AH25" s="1933"/>
      <c r="AI25" s="1933"/>
      <c r="AJ25" s="1933"/>
      <c r="AK25" s="1933"/>
      <c r="AL25" s="1933"/>
      <c r="AM25" s="1933"/>
      <c r="AN25" s="1934"/>
      <c r="AO25" s="73"/>
      <c r="AP25" s="73"/>
      <c r="AQ25" s="73"/>
      <c r="AR25" s="73"/>
      <c r="AS25" s="73"/>
      <c r="AT25" s="73"/>
      <c r="AU25" s="73"/>
      <c r="AV25" s="73"/>
      <c r="AW25" s="73"/>
      <c r="AX25" s="73"/>
      <c r="AY25" s="73"/>
      <c r="AZ25" s="73"/>
      <c r="BA25" s="73"/>
      <c r="BB25" s="73"/>
    </row>
    <row r="26" spans="1:54" ht="19.5" customHeight="1" x14ac:dyDescent="0.4">
      <c r="A26" s="1941"/>
      <c r="B26" s="804"/>
      <c r="C26" s="804"/>
      <c r="D26" s="804"/>
      <c r="E26" s="805"/>
      <c r="F26" s="1963"/>
      <c r="G26" s="1964"/>
      <c r="H26" s="1965"/>
      <c r="I26" s="1935"/>
      <c r="J26" s="1936"/>
      <c r="K26" s="1936"/>
      <c r="L26" s="883" t="s">
        <v>30</v>
      </c>
      <c r="M26" s="1935"/>
      <c r="N26" s="1936"/>
      <c r="O26" s="1936"/>
      <c r="P26" s="883" t="s">
        <v>30</v>
      </c>
      <c r="Q26" s="1935"/>
      <c r="R26" s="1936"/>
      <c r="S26" s="1936"/>
      <c r="T26" s="883" t="s">
        <v>30</v>
      </c>
      <c r="U26" s="1935"/>
      <c r="V26" s="1936"/>
      <c r="W26" s="1936"/>
      <c r="X26" s="796" t="s">
        <v>30</v>
      </c>
      <c r="Y26" s="382"/>
      <c r="Z26" s="711" t="s">
        <v>373</v>
      </c>
      <c r="AA26" s="311"/>
      <c r="AB26" s="50"/>
      <c r="AC26" s="959" t="s">
        <v>16</v>
      </c>
      <c r="AD26" s="1929"/>
      <c r="AE26" s="1930"/>
      <c r="AF26" s="1930"/>
      <c r="AG26" s="1930"/>
      <c r="AH26" s="1930"/>
      <c r="AI26" s="1930"/>
      <c r="AJ26" s="1930"/>
      <c r="AK26" s="1930"/>
      <c r="AL26" s="1930"/>
      <c r="AM26" s="1930"/>
      <c r="AN26" s="1931"/>
      <c r="AO26" s="73"/>
      <c r="AP26" s="73"/>
      <c r="AQ26" s="73"/>
      <c r="AR26" s="73"/>
      <c r="AS26" s="73"/>
      <c r="AT26" s="73"/>
      <c r="AU26" s="73"/>
      <c r="AV26" s="73"/>
      <c r="AW26" s="73"/>
      <c r="AX26" s="73"/>
      <c r="AY26" s="73"/>
      <c r="AZ26" s="73"/>
      <c r="BA26" s="73"/>
      <c r="BB26" s="73"/>
    </row>
    <row r="27" spans="1:54" ht="19.5" customHeight="1" x14ac:dyDescent="0.4">
      <c r="A27" s="1942"/>
      <c r="B27" s="810"/>
      <c r="C27" s="810"/>
      <c r="D27" s="810"/>
      <c r="E27" s="811"/>
      <c r="F27" s="1966"/>
      <c r="G27" s="1967"/>
      <c r="H27" s="1968"/>
      <c r="I27" s="1937"/>
      <c r="J27" s="1938"/>
      <c r="K27" s="1938"/>
      <c r="L27" s="889"/>
      <c r="M27" s="1937"/>
      <c r="N27" s="1938"/>
      <c r="O27" s="1938"/>
      <c r="P27" s="889"/>
      <c r="Q27" s="1937"/>
      <c r="R27" s="1938"/>
      <c r="S27" s="1938"/>
      <c r="T27" s="889"/>
      <c r="U27" s="1937"/>
      <c r="V27" s="1938"/>
      <c r="W27" s="1938"/>
      <c r="X27" s="802"/>
      <c r="Y27" s="383"/>
      <c r="Z27" s="712"/>
      <c r="AA27" s="384"/>
      <c r="AB27" s="53"/>
      <c r="AC27" s="960"/>
      <c r="AD27" s="1932"/>
      <c r="AE27" s="1933"/>
      <c r="AF27" s="1933"/>
      <c r="AG27" s="1933"/>
      <c r="AH27" s="1933"/>
      <c r="AI27" s="1933"/>
      <c r="AJ27" s="1933"/>
      <c r="AK27" s="1933"/>
      <c r="AL27" s="1933"/>
      <c r="AM27" s="1933"/>
      <c r="AN27" s="1934"/>
      <c r="AO27" s="73"/>
      <c r="AP27" s="73"/>
      <c r="AQ27" s="73"/>
      <c r="AR27" s="73"/>
      <c r="AS27" s="73"/>
      <c r="AT27" s="73"/>
      <c r="AU27" s="73"/>
      <c r="AV27" s="73"/>
      <c r="AW27" s="73"/>
      <c r="AX27" s="73"/>
      <c r="AY27" s="73"/>
      <c r="AZ27" s="73"/>
      <c r="BA27" s="73"/>
      <c r="BB27" s="73"/>
    </row>
    <row r="28" spans="1:54" ht="19.5" customHeight="1" x14ac:dyDescent="0.4">
      <c r="A28" s="1941"/>
      <c r="B28" s="804"/>
      <c r="C28" s="804"/>
      <c r="D28" s="804"/>
      <c r="E28" s="805"/>
      <c r="F28" s="1963"/>
      <c r="G28" s="1964"/>
      <c r="H28" s="1965"/>
      <c r="I28" s="1935"/>
      <c r="J28" s="1936"/>
      <c r="K28" s="1936"/>
      <c r="L28" s="883" t="s">
        <v>30</v>
      </c>
      <c r="M28" s="1935"/>
      <c r="N28" s="1936"/>
      <c r="O28" s="1936"/>
      <c r="P28" s="883" t="s">
        <v>30</v>
      </c>
      <c r="Q28" s="1935"/>
      <c r="R28" s="1936"/>
      <c r="S28" s="1936"/>
      <c r="T28" s="883" t="s">
        <v>30</v>
      </c>
      <c r="U28" s="1935"/>
      <c r="V28" s="1936"/>
      <c r="W28" s="1936"/>
      <c r="X28" s="796" t="s">
        <v>30</v>
      </c>
      <c r="Y28" s="382"/>
      <c r="Z28" s="711" t="s">
        <v>373</v>
      </c>
      <c r="AA28" s="311"/>
      <c r="AB28" s="50"/>
      <c r="AC28" s="959" t="s">
        <v>16</v>
      </c>
      <c r="AD28" s="1929"/>
      <c r="AE28" s="1930"/>
      <c r="AF28" s="1930"/>
      <c r="AG28" s="1930"/>
      <c r="AH28" s="1930"/>
      <c r="AI28" s="1930"/>
      <c r="AJ28" s="1930"/>
      <c r="AK28" s="1930"/>
      <c r="AL28" s="1930"/>
      <c r="AM28" s="1930"/>
      <c r="AN28" s="1931"/>
      <c r="AO28" s="73"/>
      <c r="AP28" s="73"/>
      <c r="AQ28" s="73"/>
      <c r="AR28" s="73"/>
      <c r="AS28" s="73"/>
      <c r="AT28" s="73"/>
      <c r="AU28" s="73"/>
      <c r="AV28" s="73"/>
      <c r="AW28" s="73"/>
      <c r="AX28" s="73"/>
      <c r="AY28" s="73"/>
      <c r="AZ28" s="73"/>
      <c r="BA28" s="73"/>
      <c r="BB28" s="73"/>
    </row>
    <row r="29" spans="1:54" ht="19.5" customHeight="1" x14ac:dyDescent="0.4">
      <c r="A29" s="1942"/>
      <c r="B29" s="810"/>
      <c r="C29" s="810"/>
      <c r="D29" s="810"/>
      <c r="E29" s="811"/>
      <c r="F29" s="1966"/>
      <c r="G29" s="1967"/>
      <c r="H29" s="1968"/>
      <c r="I29" s="1937"/>
      <c r="J29" s="1938"/>
      <c r="K29" s="1938"/>
      <c r="L29" s="889"/>
      <c r="M29" s="1937"/>
      <c r="N29" s="1938"/>
      <c r="O29" s="1938"/>
      <c r="P29" s="889"/>
      <c r="Q29" s="1937"/>
      <c r="R29" s="1938"/>
      <c r="S29" s="1938"/>
      <c r="T29" s="889"/>
      <c r="U29" s="1937"/>
      <c r="V29" s="1938"/>
      <c r="W29" s="1938"/>
      <c r="X29" s="802"/>
      <c r="Y29" s="383"/>
      <c r="Z29" s="712"/>
      <c r="AA29" s="384"/>
      <c r="AB29" s="53"/>
      <c r="AC29" s="960"/>
      <c r="AD29" s="1932"/>
      <c r="AE29" s="1933"/>
      <c r="AF29" s="1933"/>
      <c r="AG29" s="1933"/>
      <c r="AH29" s="1933"/>
      <c r="AI29" s="1933"/>
      <c r="AJ29" s="1933"/>
      <c r="AK29" s="1933"/>
      <c r="AL29" s="1933"/>
      <c r="AM29" s="1933"/>
      <c r="AN29" s="1934"/>
      <c r="AO29" s="73"/>
      <c r="AP29" s="73"/>
      <c r="AQ29" s="73"/>
      <c r="AR29" s="73"/>
      <c r="AS29" s="73"/>
      <c r="AT29" s="73"/>
      <c r="AU29" s="73"/>
      <c r="AV29" s="73"/>
      <c r="AW29" s="73"/>
      <c r="AX29" s="73"/>
      <c r="AY29" s="73"/>
      <c r="AZ29" s="73"/>
      <c r="BA29" s="73"/>
      <c r="BB29" s="73"/>
    </row>
    <row r="30" spans="1:54" ht="19.5" customHeight="1" x14ac:dyDescent="0.4">
      <c r="A30" s="1941"/>
      <c r="B30" s="804"/>
      <c r="C30" s="804"/>
      <c r="D30" s="804"/>
      <c r="E30" s="805"/>
      <c r="F30" s="1963"/>
      <c r="G30" s="1964"/>
      <c r="H30" s="1965"/>
      <c r="I30" s="1935"/>
      <c r="J30" s="1936"/>
      <c r="K30" s="1936"/>
      <c r="L30" s="883" t="s">
        <v>30</v>
      </c>
      <c r="M30" s="1935"/>
      <c r="N30" s="1936"/>
      <c r="O30" s="1936"/>
      <c r="P30" s="883" t="s">
        <v>30</v>
      </c>
      <c r="Q30" s="1935"/>
      <c r="R30" s="1936"/>
      <c r="S30" s="1936"/>
      <c r="T30" s="883" t="s">
        <v>30</v>
      </c>
      <c r="U30" s="1935"/>
      <c r="V30" s="1936"/>
      <c r="W30" s="1936"/>
      <c r="X30" s="796" t="s">
        <v>30</v>
      </c>
      <c r="Y30" s="382"/>
      <c r="Z30" s="711" t="s">
        <v>373</v>
      </c>
      <c r="AA30" s="311"/>
      <c r="AB30" s="50"/>
      <c r="AC30" s="959" t="s">
        <v>16</v>
      </c>
      <c r="AD30" s="1929"/>
      <c r="AE30" s="1930"/>
      <c r="AF30" s="1930"/>
      <c r="AG30" s="1930"/>
      <c r="AH30" s="1930"/>
      <c r="AI30" s="1930"/>
      <c r="AJ30" s="1930"/>
      <c r="AK30" s="1930"/>
      <c r="AL30" s="1930"/>
      <c r="AM30" s="1930"/>
      <c r="AN30" s="1931"/>
      <c r="AO30" s="73"/>
      <c r="AP30" s="73"/>
      <c r="AQ30" s="73"/>
      <c r="AR30" s="73"/>
      <c r="AS30" s="73"/>
      <c r="AT30" s="73"/>
      <c r="AU30" s="73"/>
      <c r="AV30" s="73"/>
      <c r="AW30" s="73"/>
      <c r="AX30" s="73"/>
      <c r="AY30" s="73"/>
      <c r="AZ30" s="73"/>
      <c r="BA30" s="73"/>
      <c r="BB30" s="73"/>
    </row>
    <row r="31" spans="1:54" ht="19.5" customHeight="1" thickBot="1" x14ac:dyDescent="0.45">
      <c r="A31" s="1947"/>
      <c r="B31" s="1916"/>
      <c r="C31" s="1916"/>
      <c r="D31" s="1916"/>
      <c r="E31" s="1948"/>
      <c r="F31" s="1969"/>
      <c r="G31" s="1970"/>
      <c r="H31" s="1971"/>
      <c r="I31" s="1949"/>
      <c r="J31" s="1950"/>
      <c r="K31" s="1950"/>
      <c r="L31" s="1972"/>
      <c r="M31" s="1949"/>
      <c r="N31" s="1950"/>
      <c r="O31" s="1950"/>
      <c r="P31" s="1972"/>
      <c r="Q31" s="1949"/>
      <c r="R31" s="1950"/>
      <c r="S31" s="1950"/>
      <c r="T31" s="1972"/>
      <c r="U31" s="1949"/>
      <c r="V31" s="1950"/>
      <c r="W31" s="1950"/>
      <c r="X31" s="1699"/>
      <c r="Y31" s="385"/>
      <c r="Z31" s="717"/>
      <c r="AA31" s="314"/>
      <c r="AB31" s="59"/>
      <c r="AC31" s="1635"/>
      <c r="AD31" s="1951"/>
      <c r="AE31" s="1952"/>
      <c r="AF31" s="1952"/>
      <c r="AG31" s="1952"/>
      <c r="AH31" s="1952"/>
      <c r="AI31" s="1952"/>
      <c r="AJ31" s="1952"/>
      <c r="AK31" s="1952"/>
      <c r="AL31" s="1952"/>
      <c r="AM31" s="1952"/>
      <c r="AN31" s="1953"/>
      <c r="AO31" s="73"/>
      <c r="AP31" s="73"/>
      <c r="AQ31" s="73"/>
      <c r="AR31" s="73"/>
      <c r="AS31" s="73"/>
      <c r="AT31" s="73"/>
      <c r="AU31" s="73"/>
      <c r="AV31" s="73"/>
      <c r="AW31" s="73"/>
      <c r="AX31" s="73"/>
      <c r="AY31" s="73"/>
      <c r="AZ31" s="73"/>
      <c r="BA31" s="73"/>
      <c r="BB31" s="73"/>
    </row>
    <row r="32" spans="1:54" ht="19.5" customHeight="1" x14ac:dyDescent="0.4">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1:54" ht="19.5" customHeight="1" thickBot="1" x14ac:dyDescent="0.45">
      <c r="A33" s="169" t="s">
        <v>520</v>
      </c>
      <c r="B33" s="73"/>
      <c r="C33" s="73"/>
      <c r="D33" s="73"/>
      <c r="E33" s="73"/>
      <c r="F33" s="73"/>
      <c r="G33" s="73"/>
      <c r="H33" s="73"/>
      <c r="I33" s="73"/>
      <c r="J33" s="73"/>
      <c r="K33" s="73"/>
      <c r="L33" s="73"/>
      <c r="M33" s="73"/>
      <c r="N33" s="73"/>
      <c r="O33" s="73"/>
      <c r="P33" s="73"/>
      <c r="Q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1:54" ht="19.5" customHeight="1" x14ac:dyDescent="0.4">
      <c r="A34" s="765"/>
      <c r="B34" s="766"/>
      <c r="C34" s="766"/>
      <c r="D34" s="766" t="s">
        <v>849</v>
      </c>
      <c r="E34" s="766"/>
      <c r="F34" s="766"/>
      <c r="G34" s="766"/>
      <c r="H34" s="766"/>
      <c r="I34" s="766"/>
      <c r="J34" s="766"/>
      <c r="K34" s="766" t="s">
        <v>850</v>
      </c>
      <c r="L34" s="766"/>
      <c r="M34" s="766"/>
      <c r="N34" s="766"/>
      <c r="O34" s="766"/>
      <c r="P34" s="766"/>
      <c r="Q34" s="766"/>
      <c r="R34" s="766" t="s">
        <v>851</v>
      </c>
      <c r="S34" s="766"/>
      <c r="T34" s="766"/>
      <c r="U34" s="766"/>
      <c r="V34" s="766"/>
      <c r="W34" s="766"/>
      <c r="X34" s="927"/>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row>
    <row r="35" spans="1:54" ht="19.5" customHeight="1" x14ac:dyDescent="0.4">
      <c r="A35" s="767" t="str">
        <f>"R"&amp;表紙・鑑!S3-1&amp;"年度"</f>
        <v>R4年度</v>
      </c>
      <c r="B35" s="768"/>
      <c r="C35" s="768"/>
      <c r="D35" s="816" t="s">
        <v>521</v>
      </c>
      <c r="E35" s="795"/>
      <c r="F35" s="1936"/>
      <c r="G35" s="1936"/>
      <c r="H35" s="1936"/>
      <c r="I35" s="1936"/>
      <c r="J35" s="796" t="s">
        <v>30</v>
      </c>
      <c r="K35" s="816" t="s">
        <v>521</v>
      </c>
      <c r="L35" s="795"/>
      <c r="M35" s="1936"/>
      <c r="N35" s="1936"/>
      <c r="O35" s="1936"/>
      <c r="P35" s="1936"/>
      <c r="Q35" s="796" t="s">
        <v>30</v>
      </c>
      <c r="R35" s="816" t="s">
        <v>521</v>
      </c>
      <c r="S35" s="795"/>
      <c r="T35" s="1936"/>
      <c r="U35" s="1936"/>
      <c r="V35" s="1936"/>
      <c r="W35" s="1936"/>
      <c r="X35" s="829" t="s">
        <v>30</v>
      </c>
      <c r="AC35" s="82"/>
      <c r="AI35" s="82"/>
      <c r="AJ35" s="73"/>
      <c r="AK35" s="73"/>
      <c r="AL35" s="73"/>
      <c r="AM35" s="73"/>
      <c r="AN35" s="73"/>
      <c r="AO35" s="73"/>
      <c r="AP35" s="73"/>
      <c r="AQ35" s="73"/>
      <c r="AR35" s="73"/>
      <c r="AS35" s="73"/>
      <c r="AT35" s="73"/>
      <c r="AU35" s="73"/>
      <c r="AV35" s="73"/>
      <c r="AW35" s="73"/>
      <c r="AX35" s="73"/>
      <c r="AY35" s="73"/>
      <c r="AZ35" s="73"/>
      <c r="BA35" s="73"/>
      <c r="BB35" s="73"/>
    </row>
    <row r="36" spans="1:54" ht="19.5" customHeight="1" x14ac:dyDescent="0.4">
      <c r="A36" s="767"/>
      <c r="B36" s="768"/>
      <c r="C36" s="768"/>
      <c r="D36" s="832"/>
      <c r="E36" s="801"/>
      <c r="F36" s="1938"/>
      <c r="G36" s="1938"/>
      <c r="H36" s="1938"/>
      <c r="I36" s="1938"/>
      <c r="J36" s="802"/>
      <c r="K36" s="832"/>
      <c r="L36" s="801"/>
      <c r="M36" s="1938"/>
      <c r="N36" s="1938"/>
      <c r="O36" s="1938"/>
      <c r="P36" s="1938"/>
      <c r="Q36" s="802"/>
      <c r="R36" s="832"/>
      <c r="S36" s="801"/>
      <c r="T36" s="1938"/>
      <c r="U36" s="1938"/>
      <c r="V36" s="1938"/>
      <c r="W36" s="1938"/>
      <c r="X36" s="833"/>
      <c r="AC36" s="82"/>
      <c r="AI36" s="82"/>
      <c r="AJ36" s="73"/>
      <c r="AK36" s="73"/>
      <c r="AL36" s="73"/>
      <c r="AM36" s="73"/>
      <c r="AN36" s="73"/>
      <c r="AO36" s="73"/>
      <c r="AP36" s="73"/>
      <c r="AQ36" s="73"/>
      <c r="AR36" s="73"/>
      <c r="AS36" s="73"/>
      <c r="AT36" s="73"/>
      <c r="AU36" s="73"/>
      <c r="AV36" s="73"/>
      <c r="AW36" s="73"/>
      <c r="AX36" s="73"/>
      <c r="AY36" s="73"/>
      <c r="AZ36" s="73"/>
      <c r="BA36" s="73"/>
      <c r="BB36" s="73"/>
    </row>
    <row r="37" spans="1:54" ht="19.5" customHeight="1" x14ac:dyDescent="0.4">
      <c r="A37" s="767" t="str">
        <f>"R"&amp;表紙・鑑!S3&amp;"年度"</f>
        <v>R5年度</v>
      </c>
      <c r="B37" s="768"/>
      <c r="C37" s="768"/>
      <c r="D37" s="816" t="s">
        <v>521</v>
      </c>
      <c r="E37" s="795"/>
      <c r="F37" s="1936"/>
      <c r="G37" s="1936"/>
      <c r="H37" s="1936"/>
      <c r="I37" s="1936"/>
      <c r="J37" s="796" t="s">
        <v>30</v>
      </c>
      <c r="K37" s="816" t="s">
        <v>521</v>
      </c>
      <c r="L37" s="795"/>
      <c r="M37" s="1936"/>
      <c r="N37" s="1936"/>
      <c r="O37" s="1936"/>
      <c r="P37" s="1936"/>
      <c r="Q37" s="796" t="s">
        <v>30</v>
      </c>
      <c r="R37" s="816" t="s">
        <v>521</v>
      </c>
      <c r="S37" s="795"/>
      <c r="T37" s="1936"/>
      <c r="U37" s="1936"/>
      <c r="V37" s="1936"/>
      <c r="W37" s="1936"/>
      <c r="X37" s="829" t="s">
        <v>30</v>
      </c>
      <c r="AC37" s="82"/>
      <c r="AI37" s="82"/>
      <c r="AJ37" s="73"/>
      <c r="AK37" s="73"/>
      <c r="AL37" s="73"/>
      <c r="AM37" s="73"/>
      <c r="AN37" s="73"/>
      <c r="AO37" s="73"/>
      <c r="AP37" s="73"/>
      <c r="AQ37" s="73"/>
      <c r="AR37" s="73"/>
      <c r="AS37" s="73"/>
      <c r="AT37" s="73"/>
      <c r="AU37" s="73"/>
      <c r="AV37" s="73"/>
      <c r="AW37" s="73"/>
      <c r="AX37" s="73"/>
      <c r="AY37" s="73"/>
      <c r="AZ37" s="73"/>
      <c r="BA37" s="73"/>
      <c r="BB37" s="73"/>
    </row>
    <row r="38" spans="1:54" ht="19.5" customHeight="1" thickBot="1" x14ac:dyDescent="0.45">
      <c r="A38" s="906"/>
      <c r="B38" s="907"/>
      <c r="C38" s="907"/>
      <c r="D38" s="1700"/>
      <c r="E38" s="1702"/>
      <c r="F38" s="1950"/>
      <c r="G38" s="1950"/>
      <c r="H38" s="1950"/>
      <c r="I38" s="1950"/>
      <c r="J38" s="1699"/>
      <c r="K38" s="1700"/>
      <c r="L38" s="1702"/>
      <c r="M38" s="1950"/>
      <c r="N38" s="1950"/>
      <c r="O38" s="1950"/>
      <c r="P38" s="1950"/>
      <c r="Q38" s="1699"/>
      <c r="R38" s="1700"/>
      <c r="S38" s="1702"/>
      <c r="T38" s="1950"/>
      <c r="U38" s="1950"/>
      <c r="V38" s="1950"/>
      <c r="W38" s="1950"/>
      <c r="X38" s="1739"/>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row>
    <row r="39" spans="1:54" ht="19.5" customHeight="1" x14ac:dyDescent="0.4">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row>
    <row r="40" spans="1:54" ht="19.5" customHeight="1" x14ac:dyDescent="0.4">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row>
    <row r="41" spans="1:54" ht="19.5" customHeight="1" x14ac:dyDescent="0.4">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1:54" ht="19.5" customHeight="1" x14ac:dyDescent="0.4">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1:54" ht="19.5" customHeight="1" x14ac:dyDescent="0.4">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row>
    <row r="44" spans="1:54" ht="19.5" customHeight="1" x14ac:dyDescent="0.4">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1:54" ht="19.5" customHeight="1" x14ac:dyDescent="0.4">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1:54" ht="19.5" customHeight="1" x14ac:dyDescent="0.4">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1:54" ht="19.5" customHeight="1" x14ac:dyDescent="0.4">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row>
    <row r="48" spans="1:54" ht="19.5" customHeight="1" x14ac:dyDescent="0.4">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row>
    <row r="49" spans="1:54" ht="19.5" customHeight="1" x14ac:dyDescent="0.4">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54" ht="19.5" customHeight="1" x14ac:dyDescent="0.4">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54" ht="19.5" customHeight="1" x14ac:dyDescent="0.4">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54" ht="19.5" customHeight="1" x14ac:dyDescent="0.4">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54" ht="19.5" customHeight="1" x14ac:dyDescent="0.4">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row>
    <row r="54" spans="1:54" ht="19.5" customHeight="1" x14ac:dyDescent="0.4">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54" ht="19.5" customHeight="1" x14ac:dyDescent="0.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54" ht="19.5" customHeight="1" x14ac:dyDescent="0.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54" ht="19.5" customHeight="1" x14ac:dyDescent="0.4">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54" ht="19.5" customHeight="1" x14ac:dyDescent="0.4">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54" ht="19.5" customHeight="1" x14ac:dyDescent="0.4">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54" ht="19.5" customHeight="1" x14ac:dyDescent="0.4">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54" ht="19.5" customHeight="1" x14ac:dyDescent="0.4">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54" ht="19.5" customHeight="1" x14ac:dyDescent="0.4">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row>
    <row r="63" spans="1:54" ht="19.5" customHeight="1" x14ac:dyDescent="0.4">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row>
    <row r="64" spans="1:54" ht="19.5" customHeight="1" x14ac:dyDescent="0.4">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row>
    <row r="65" spans="1:54" ht="19.5" customHeight="1" x14ac:dyDescent="0.4">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row>
    <row r="66" spans="1:54" ht="19.5" customHeight="1" x14ac:dyDescent="0.4">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row>
    <row r="67" spans="1:54" ht="19.5" customHeight="1" x14ac:dyDescent="0.4">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row>
    <row r="68" spans="1:54" ht="19.5" customHeight="1" x14ac:dyDescent="0.4">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row>
    <row r="69" spans="1:54" ht="19.5" customHeight="1" x14ac:dyDescent="0.4">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row>
    <row r="70" spans="1:54" ht="19.5" customHeight="1" x14ac:dyDescent="0.4">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54" ht="19.5" customHeight="1" x14ac:dyDescent="0.4">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54" ht="19.5" customHeight="1" x14ac:dyDescent="0.4">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54" ht="19.5" customHeight="1" x14ac:dyDescent="0.4">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54" ht="19.5" customHeight="1" x14ac:dyDescent="0.4">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54" ht="19.5" customHeight="1" x14ac:dyDescent="0.4">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54" ht="19.5" customHeight="1" x14ac:dyDescent="0.4">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54" ht="19.5" customHeight="1" x14ac:dyDescent="0.4">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54" ht="19.5" customHeight="1" x14ac:dyDescent="0.4">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54" ht="19.5" customHeight="1" x14ac:dyDescent="0.4">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54" ht="19.5" customHeight="1" x14ac:dyDescent="0.4">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54" ht="19.5" customHeight="1" x14ac:dyDescent="0.4">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54" ht="19.5" customHeight="1" x14ac:dyDescent="0.4">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54" ht="19.5" customHeight="1" x14ac:dyDescent="0.4">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54" ht="19.5" customHeight="1" x14ac:dyDescent="0.4">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54" ht="19.5" customHeight="1" x14ac:dyDescent="0.4">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54" ht="19.5" customHeight="1" x14ac:dyDescent="0.4">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54" ht="19.5" customHeight="1" x14ac:dyDescent="0.4">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54" ht="19.5" customHeight="1" x14ac:dyDescent="0.4">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54" ht="19.5" customHeight="1" x14ac:dyDescent="0.4">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54" ht="19.5" customHeight="1" x14ac:dyDescent="0.4">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54" ht="19.5" customHeight="1" x14ac:dyDescent="0.4">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54" ht="19.5" customHeight="1" x14ac:dyDescent="0.4">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54" ht="19.5" customHeight="1" x14ac:dyDescent="0.4">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54" ht="19.5" customHeight="1" x14ac:dyDescent="0.4">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54" ht="19.5" customHeight="1" x14ac:dyDescent="0.4">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54" ht="19.5" customHeight="1" x14ac:dyDescent="0.4">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54" ht="19.5" customHeight="1" x14ac:dyDescent="0.4">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54" ht="19.5" customHeight="1" x14ac:dyDescent="0.4">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54" ht="19.5" customHeight="1" x14ac:dyDescent="0.4">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54" ht="19.5" customHeight="1" x14ac:dyDescent="0.4">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54" ht="19.5" customHeight="1" x14ac:dyDescent="0.4">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54" ht="19.5" customHeight="1" x14ac:dyDescent="0.4">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54" ht="19.5" customHeight="1" x14ac:dyDescent="0.4">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54" ht="19.5" customHeight="1" x14ac:dyDescent="0.4">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54" ht="19.5" customHeight="1" x14ac:dyDescent="0.4">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54" ht="19.5" customHeight="1" x14ac:dyDescent="0.4">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54" ht="19.5" customHeight="1" x14ac:dyDescent="0.4">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54" ht="19.5" customHeight="1" x14ac:dyDescent="0.4">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54" ht="19.5" customHeight="1" x14ac:dyDescent="0.4">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54" ht="19.5" customHeight="1" x14ac:dyDescent="0.4">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54" ht="19.5" customHeight="1" x14ac:dyDescent="0.4">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54" ht="19.5" customHeight="1" x14ac:dyDescent="0.4">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54" ht="19.5" customHeight="1" x14ac:dyDescent="0.4">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54" ht="19.5" customHeight="1" x14ac:dyDescent="0.4">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54" ht="19.5" customHeight="1" x14ac:dyDescent="0.4">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54" ht="19.5" customHeight="1" x14ac:dyDescent="0.4">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54" ht="19.5" customHeight="1" x14ac:dyDescent="0.4">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54" ht="19.5" customHeight="1" x14ac:dyDescent="0.4">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54" ht="19.5" customHeight="1" x14ac:dyDescent="0.4">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54" ht="19.5" customHeight="1" x14ac:dyDescent="0.4">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54" ht="19.5" customHeight="1" x14ac:dyDescent="0.4">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54" ht="19.5" customHeight="1" x14ac:dyDescent="0.4">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54" ht="19.5" customHeight="1" x14ac:dyDescent="0.4">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54" ht="19.5" customHeight="1" x14ac:dyDescent="0.4">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54" ht="19.5" customHeight="1" x14ac:dyDescent="0.4">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54" ht="19.5" customHeight="1" x14ac:dyDescent="0.4">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54" ht="19.5" customHeight="1" x14ac:dyDescent="0.4">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54" ht="19.5" customHeight="1" x14ac:dyDescent="0.4">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54" ht="19.5" customHeight="1" x14ac:dyDescent="0.4">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54" ht="19.5" customHeight="1" x14ac:dyDescent="0.4">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54" ht="19.5" customHeight="1" x14ac:dyDescent="0.4">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54" ht="19.5" customHeight="1" x14ac:dyDescent="0.4">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54" ht="19.5" customHeight="1" x14ac:dyDescent="0.4">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54" ht="19.5" customHeight="1" x14ac:dyDescent="0.4">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54" ht="19.5" customHeight="1" x14ac:dyDescent="0.4">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54" ht="19.5" customHeight="1" x14ac:dyDescent="0.4">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54" ht="19.5" customHeight="1" x14ac:dyDescent="0.4">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54" ht="19.5" customHeight="1" x14ac:dyDescent="0.4">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54" ht="19.5" customHeight="1" x14ac:dyDescent="0.4">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54" ht="19.5" customHeight="1" x14ac:dyDescent="0.4">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54" ht="19.5" customHeight="1" x14ac:dyDescent="0.4">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54" ht="19.5" customHeight="1" x14ac:dyDescent="0.4">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54" ht="19.5" customHeight="1" x14ac:dyDescent="0.4">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54" ht="19.5" customHeight="1" x14ac:dyDescent="0.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54" ht="19.5" customHeight="1" x14ac:dyDescent="0.4">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54" ht="19.5" customHeight="1" x14ac:dyDescent="0.4">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54" ht="19.5" customHeight="1" x14ac:dyDescent="0.4">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54" ht="19.5" customHeight="1" x14ac:dyDescent="0.4">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row r="149" spans="1:54" ht="19.5" customHeight="1" x14ac:dyDescent="0.4">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row>
    <row r="150" spans="1:54" ht="19.5" customHeight="1" x14ac:dyDescent="0.4">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row>
    <row r="151" spans="1:54" ht="19.5" customHeight="1" x14ac:dyDescent="0.4">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row>
    <row r="152" spans="1:54" ht="19.5" customHeight="1" x14ac:dyDescent="0.4">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row>
    <row r="153" spans="1:54" ht="19.5" customHeight="1" x14ac:dyDescent="0.4">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row>
    <row r="154" spans="1:54" ht="19.5" customHeight="1" x14ac:dyDescent="0.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row>
    <row r="155" spans="1:54" ht="19.5" customHeight="1" x14ac:dyDescent="0.4">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row>
    <row r="156" spans="1:54" ht="19.5" customHeight="1" x14ac:dyDescent="0.4">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row>
    <row r="157" spans="1:54" ht="19.5" customHeight="1" x14ac:dyDescent="0.4">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row>
    <row r="158" spans="1:54" ht="19.5" customHeight="1" x14ac:dyDescent="0.4">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row>
    <row r="159" spans="1:54" ht="19.5" customHeight="1" x14ac:dyDescent="0.4">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54" ht="19.5" customHeight="1" x14ac:dyDescent="0.4">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row>
    <row r="161" spans="1:54" ht="19.5" customHeight="1" x14ac:dyDescent="0.4">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row>
    <row r="162" spans="1:54" ht="15.2" customHeight="1" x14ac:dyDescent="0.4">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row>
    <row r="163" spans="1:54" ht="15.2" customHeight="1" x14ac:dyDescent="0.4">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row>
    <row r="164" spans="1:54" ht="15.2" customHeight="1" x14ac:dyDescent="0.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row>
    <row r="165" spans="1:54" ht="15.2" customHeight="1" x14ac:dyDescent="0.4">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row>
    <row r="166" spans="1:54" ht="15.2" customHeight="1" x14ac:dyDescent="0.4">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row>
    <row r="167" spans="1:54" ht="15.2" customHeight="1" x14ac:dyDescent="0.4">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row>
    <row r="168" spans="1:54" ht="15.2" customHeight="1" x14ac:dyDescent="0.4">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row>
  </sheetData>
  <sheetProtection selectLockedCells="1"/>
  <mergeCells count="181">
    <mergeCell ref="X37:X38"/>
    <mergeCell ref="A37:C38"/>
    <mergeCell ref="D37:E38"/>
    <mergeCell ref="F37:I38"/>
    <mergeCell ref="J37:J38"/>
    <mergeCell ref="K37:L38"/>
    <mergeCell ref="M37:P38"/>
    <mergeCell ref="Q37:Q38"/>
    <mergeCell ref="R37:S38"/>
    <mergeCell ref="T37:W38"/>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E9:AE10"/>
    <mergeCell ref="AH9:AH10"/>
    <mergeCell ref="AI9:AN10"/>
    <mergeCell ref="U9:W10"/>
    <mergeCell ref="X9:X10"/>
    <mergeCell ref="Z9:Z10"/>
    <mergeCell ref="AC9:AC10"/>
    <mergeCell ref="AD4:AH6"/>
    <mergeCell ref="AI4:AN6"/>
    <mergeCell ref="AI7:AN8"/>
    <mergeCell ref="I5:P5"/>
    <mergeCell ref="Q5:X5"/>
    <mergeCell ref="I6:L6"/>
    <mergeCell ref="M6:P6"/>
    <mergeCell ref="Q6:T6"/>
    <mergeCell ref="U6:X6"/>
    <mergeCell ref="AC7:AC8"/>
    <mergeCell ref="AE7:AE8"/>
    <mergeCell ref="AH7:AH8"/>
  </mergeCells>
  <phoneticPr fontId="4"/>
  <printOptions horizontalCentered="1" verticalCentered="1" gridLinesSet="0"/>
  <pageMargins left="0.70866141732283472" right="0.19685039370078741" top="0.39370078740157483" bottom="0.39370078740157483" header="0.39370078740157483" footer="0"/>
  <pageSetup paperSize="9" scale="71" orientation="landscape" blackAndWhite="1" r:id="rId1"/>
  <headerFooter scaleWithDoc="0">
    <oddFooter>&amp;C17/24&amp;R&amp;F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AFD-90E0-4679-838D-6CDFF6CF30F6}">
  <sheetPr>
    <tabColor theme="7" tint="0.79998168889431442"/>
    <pageSetUpPr fitToPage="1"/>
  </sheetPr>
  <dimension ref="A1:BL215"/>
  <sheetViews>
    <sheetView view="pageBreakPreview" zoomScaleNormal="75" zoomScaleSheetLayoutView="100" workbookViewId="0"/>
  </sheetViews>
  <sheetFormatPr defaultRowHeight="16.5" x14ac:dyDescent="0.3"/>
  <cols>
    <col min="1" max="62" width="4.375" style="16" customWidth="1"/>
    <col min="63" max="64" width="4.375" style="386" customWidth="1"/>
    <col min="65" max="89" width="4.375" style="8" customWidth="1"/>
    <col min="90" max="256" width="9" style="8"/>
    <col min="257" max="345" width="4.375" style="8" customWidth="1"/>
    <col min="346" max="512" width="9" style="8"/>
    <col min="513" max="601" width="4.375" style="8" customWidth="1"/>
    <col min="602" max="768" width="9" style="8"/>
    <col min="769" max="857" width="4.375" style="8" customWidth="1"/>
    <col min="858" max="1024" width="9" style="8"/>
    <col min="1025" max="1113" width="4.375" style="8" customWidth="1"/>
    <col min="1114" max="1280" width="9" style="8"/>
    <col min="1281" max="1369" width="4.375" style="8" customWidth="1"/>
    <col min="1370" max="1536" width="9" style="8"/>
    <col min="1537" max="1625" width="4.375" style="8" customWidth="1"/>
    <col min="1626" max="1792" width="9" style="8"/>
    <col min="1793" max="1881" width="4.375" style="8" customWidth="1"/>
    <col min="1882" max="2048" width="9" style="8"/>
    <col min="2049" max="2137" width="4.375" style="8" customWidth="1"/>
    <col min="2138" max="2304" width="9" style="8"/>
    <col min="2305" max="2393" width="4.375" style="8" customWidth="1"/>
    <col min="2394" max="2560" width="9" style="8"/>
    <col min="2561" max="2649" width="4.375" style="8" customWidth="1"/>
    <col min="2650" max="2816" width="9" style="8"/>
    <col min="2817" max="2905" width="4.375" style="8" customWidth="1"/>
    <col min="2906" max="3072" width="9" style="8"/>
    <col min="3073" max="3161" width="4.375" style="8" customWidth="1"/>
    <col min="3162" max="3328" width="9" style="8"/>
    <col min="3329" max="3417" width="4.375" style="8" customWidth="1"/>
    <col min="3418" max="3584" width="9" style="8"/>
    <col min="3585" max="3673" width="4.375" style="8" customWidth="1"/>
    <col min="3674" max="3840" width="9" style="8"/>
    <col min="3841" max="3929" width="4.375" style="8" customWidth="1"/>
    <col min="3930" max="4096" width="9" style="8"/>
    <col min="4097" max="4185" width="4.375" style="8" customWidth="1"/>
    <col min="4186" max="4352" width="9" style="8"/>
    <col min="4353" max="4441" width="4.375" style="8" customWidth="1"/>
    <col min="4442" max="4608" width="9" style="8"/>
    <col min="4609" max="4697" width="4.375" style="8" customWidth="1"/>
    <col min="4698" max="4864" width="9" style="8"/>
    <col min="4865" max="4953" width="4.375" style="8" customWidth="1"/>
    <col min="4954" max="5120" width="9" style="8"/>
    <col min="5121" max="5209" width="4.375" style="8" customWidth="1"/>
    <col min="5210" max="5376" width="9" style="8"/>
    <col min="5377" max="5465" width="4.375" style="8" customWidth="1"/>
    <col min="5466" max="5632" width="9" style="8"/>
    <col min="5633" max="5721" width="4.375" style="8" customWidth="1"/>
    <col min="5722" max="5888" width="9" style="8"/>
    <col min="5889" max="5977" width="4.375" style="8" customWidth="1"/>
    <col min="5978" max="6144" width="9" style="8"/>
    <col min="6145" max="6233" width="4.375" style="8" customWidth="1"/>
    <col min="6234" max="6400" width="9" style="8"/>
    <col min="6401" max="6489" width="4.375" style="8" customWidth="1"/>
    <col min="6490" max="6656" width="9" style="8"/>
    <col min="6657" max="6745" width="4.375" style="8" customWidth="1"/>
    <col min="6746" max="6912" width="9" style="8"/>
    <col min="6913" max="7001" width="4.375" style="8" customWidth="1"/>
    <col min="7002" max="7168" width="9" style="8"/>
    <col min="7169" max="7257" width="4.375" style="8" customWidth="1"/>
    <col min="7258" max="7424" width="9" style="8"/>
    <col min="7425" max="7513" width="4.375" style="8" customWidth="1"/>
    <col min="7514" max="7680" width="9" style="8"/>
    <col min="7681" max="7769" width="4.375" style="8" customWidth="1"/>
    <col min="7770" max="7936" width="9" style="8"/>
    <col min="7937" max="8025" width="4.375" style="8" customWidth="1"/>
    <col min="8026" max="8192" width="9" style="8"/>
    <col min="8193" max="8281" width="4.375" style="8" customWidth="1"/>
    <col min="8282" max="8448" width="9" style="8"/>
    <col min="8449" max="8537" width="4.375" style="8" customWidth="1"/>
    <col min="8538" max="8704" width="9" style="8"/>
    <col min="8705" max="8793" width="4.375" style="8" customWidth="1"/>
    <col min="8794" max="8960" width="9" style="8"/>
    <col min="8961" max="9049" width="4.375" style="8" customWidth="1"/>
    <col min="9050" max="9216" width="9" style="8"/>
    <col min="9217" max="9305" width="4.375" style="8" customWidth="1"/>
    <col min="9306" max="9472" width="9" style="8"/>
    <col min="9473" max="9561" width="4.375" style="8" customWidth="1"/>
    <col min="9562" max="9728" width="9" style="8"/>
    <col min="9729" max="9817" width="4.375" style="8" customWidth="1"/>
    <col min="9818" max="9984" width="9" style="8"/>
    <col min="9985" max="10073" width="4.375" style="8" customWidth="1"/>
    <col min="10074" max="10240" width="9" style="8"/>
    <col min="10241" max="10329" width="4.375" style="8" customWidth="1"/>
    <col min="10330" max="10496" width="9" style="8"/>
    <col min="10497" max="10585" width="4.375" style="8" customWidth="1"/>
    <col min="10586" max="10752" width="9" style="8"/>
    <col min="10753" max="10841" width="4.375" style="8" customWidth="1"/>
    <col min="10842" max="11008" width="9" style="8"/>
    <col min="11009" max="11097" width="4.375" style="8" customWidth="1"/>
    <col min="11098" max="11264" width="9" style="8"/>
    <col min="11265" max="11353" width="4.375" style="8" customWidth="1"/>
    <col min="11354" max="11520" width="9" style="8"/>
    <col min="11521" max="11609" width="4.375" style="8" customWidth="1"/>
    <col min="11610" max="11776" width="9" style="8"/>
    <col min="11777" max="11865" width="4.375" style="8" customWidth="1"/>
    <col min="11866" max="12032" width="9" style="8"/>
    <col min="12033" max="12121" width="4.375" style="8" customWidth="1"/>
    <col min="12122" max="12288" width="9" style="8"/>
    <col min="12289" max="12377" width="4.375" style="8" customWidth="1"/>
    <col min="12378" max="12544" width="9" style="8"/>
    <col min="12545" max="12633" width="4.375" style="8" customWidth="1"/>
    <col min="12634" max="12800" width="9" style="8"/>
    <col min="12801" max="12889" width="4.375" style="8" customWidth="1"/>
    <col min="12890" max="13056" width="9" style="8"/>
    <col min="13057" max="13145" width="4.375" style="8" customWidth="1"/>
    <col min="13146" max="13312" width="9" style="8"/>
    <col min="13313" max="13401" width="4.375" style="8" customWidth="1"/>
    <col min="13402" max="13568" width="9" style="8"/>
    <col min="13569" max="13657" width="4.375" style="8" customWidth="1"/>
    <col min="13658" max="13824" width="9" style="8"/>
    <col min="13825" max="13913" width="4.375" style="8" customWidth="1"/>
    <col min="13914" max="14080" width="9" style="8"/>
    <col min="14081" max="14169" width="4.375" style="8" customWidth="1"/>
    <col min="14170" max="14336" width="9" style="8"/>
    <col min="14337" max="14425" width="4.375" style="8" customWidth="1"/>
    <col min="14426" max="14592" width="9" style="8"/>
    <col min="14593" max="14681" width="4.375" style="8" customWidth="1"/>
    <col min="14682" max="14848" width="9" style="8"/>
    <col min="14849" max="14937" width="4.375" style="8" customWidth="1"/>
    <col min="14938" max="15104" width="9" style="8"/>
    <col min="15105" max="15193" width="4.375" style="8" customWidth="1"/>
    <col min="15194" max="15360" width="9" style="8"/>
    <col min="15361" max="15449" width="4.375" style="8" customWidth="1"/>
    <col min="15450" max="15616" width="9" style="8"/>
    <col min="15617" max="15705" width="4.375" style="8" customWidth="1"/>
    <col min="15706" max="15872" width="9" style="8"/>
    <col min="15873" max="15961" width="4.375" style="8" customWidth="1"/>
    <col min="15962" max="16128" width="9" style="8"/>
    <col min="16129" max="16217" width="4.375" style="8" customWidth="1"/>
    <col min="16218" max="16384" width="9" style="8"/>
  </cols>
  <sheetData>
    <row r="1" spans="1:41" ht="18.75" customHeight="1" x14ac:dyDescent="0.3">
      <c r="A1" s="157" t="s">
        <v>852</v>
      </c>
    </row>
    <row r="2" spans="1:41" ht="18.75" customHeight="1" thickBot="1" x14ac:dyDescent="0.35">
      <c r="A2" s="39" t="s">
        <v>522</v>
      </c>
    </row>
    <row r="3" spans="1:41" ht="18.75" customHeight="1" x14ac:dyDescent="0.3">
      <c r="A3" s="1973" t="s">
        <v>523</v>
      </c>
      <c r="B3" s="1974"/>
      <c r="C3" s="1974"/>
      <c r="D3" s="1974"/>
      <c r="E3" s="1974"/>
      <c r="F3" s="1974"/>
      <c r="G3" s="1974"/>
      <c r="H3" s="1974"/>
      <c r="I3" s="1974"/>
      <c r="J3" s="1974"/>
      <c r="K3" s="1974"/>
      <c r="L3" s="1974"/>
      <c r="M3" s="1974"/>
      <c r="N3" s="1974"/>
      <c r="O3" s="1974"/>
      <c r="P3" s="1974"/>
      <c r="Q3" s="1974"/>
      <c r="R3" s="1974"/>
      <c r="S3" s="1974"/>
      <c r="T3" s="1975"/>
      <c r="U3" s="1976" t="s">
        <v>524</v>
      </c>
      <c r="V3" s="1976"/>
      <c r="W3" s="1976"/>
      <c r="X3" s="1976"/>
      <c r="Y3" s="1976"/>
      <c r="Z3" s="1976"/>
      <c r="AA3" s="1976"/>
      <c r="AB3" s="1976"/>
      <c r="AC3" s="1976"/>
      <c r="AD3" s="1976"/>
      <c r="AE3" s="1976"/>
      <c r="AF3" s="1976"/>
      <c r="AG3" s="1976"/>
      <c r="AH3" s="1976"/>
      <c r="AI3" s="1976"/>
      <c r="AJ3" s="1976"/>
      <c r="AK3" s="1976"/>
      <c r="AL3" s="1976"/>
      <c r="AM3" s="1976"/>
      <c r="AN3" s="1977"/>
    </row>
    <row r="4" spans="1:41" ht="18.75" customHeight="1" x14ac:dyDescent="0.3">
      <c r="A4" s="1978"/>
      <c r="B4" s="1010"/>
      <c r="C4" s="1010"/>
      <c r="D4" s="1010"/>
      <c r="E4" s="1010"/>
      <c r="F4" s="1010"/>
      <c r="G4" s="1010"/>
      <c r="H4" s="1010"/>
      <c r="I4" s="1010"/>
      <c r="J4" s="1010"/>
      <c r="K4" s="1010"/>
      <c r="L4" s="1010"/>
      <c r="M4" s="1010"/>
      <c r="N4" s="1010"/>
      <c r="O4" s="1010"/>
      <c r="P4" s="1010"/>
      <c r="Q4" s="1010"/>
      <c r="R4" s="1010"/>
      <c r="S4" s="1010"/>
      <c r="T4" s="1979"/>
      <c r="U4" s="1597"/>
      <c r="V4" s="1597"/>
      <c r="W4" s="1597"/>
      <c r="X4" s="1597"/>
      <c r="Y4" s="1597"/>
      <c r="Z4" s="1597"/>
      <c r="AA4" s="1597"/>
      <c r="AB4" s="1597"/>
      <c r="AC4" s="1597"/>
      <c r="AD4" s="1597"/>
      <c r="AE4" s="1597"/>
      <c r="AF4" s="1597"/>
      <c r="AG4" s="1597"/>
      <c r="AH4" s="1597"/>
      <c r="AI4" s="1597"/>
      <c r="AJ4" s="1597"/>
      <c r="AK4" s="1597"/>
      <c r="AL4" s="1597"/>
      <c r="AM4" s="1597"/>
      <c r="AN4" s="1598"/>
    </row>
    <row r="5" spans="1:41" ht="18.75" customHeight="1" x14ac:dyDescent="0.3">
      <c r="A5" s="1978"/>
      <c r="B5" s="1010"/>
      <c r="C5" s="1010"/>
      <c r="D5" s="1010"/>
      <c r="E5" s="1010"/>
      <c r="F5" s="1010"/>
      <c r="G5" s="1010"/>
      <c r="H5" s="1010"/>
      <c r="I5" s="1010"/>
      <c r="J5" s="1010"/>
      <c r="K5" s="1010"/>
      <c r="L5" s="1010"/>
      <c r="M5" s="1010"/>
      <c r="N5" s="1010"/>
      <c r="O5" s="1010"/>
      <c r="P5" s="1010"/>
      <c r="Q5" s="1010"/>
      <c r="R5" s="1010"/>
      <c r="S5" s="1010"/>
      <c r="T5" s="1979"/>
      <c r="U5" s="1597"/>
      <c r="V5" s="1597"/>
      <c r="W5" s="1597"/>
      <c r="X5" s="1597"/>
      <c r="Y5" s="1597"/>
      <c r="Z5" s="1597"/>
      <c r="AA5" s="1597"/>
      <c r="AB5" s="1597"/>
      <c r="AC5" s="1597"/>
      <c r="AD5" s="1597"/>
      <c r="AE5" s="1597"/>
      <c r="AF5" s="1597"/>
      <c r="AG5" s="1597"/>
      <c r="AH5" s="1597"/>
      <c r="AI5" s="1597"/>
      <c r="AJ5" s="1597"/>
      <c r="AK5" s="1597"/>
      <c r="AL5" s="1597"/>
      <c r="AM5" s="1597"/>
      <c r="AN5" s="1598"/>
    </row>
    <row r="6" spans="1:41" ht="18.75" customHeight="1" x14ac:dyDescent="0.3">
      <c r="A6" s="1978"/>
      <c r="B6" s="1010"/>
      <c r="C6" s="1010"/>
      <c r="D6" s="1010"/>
      <c r="E6" s="1010"/>
      <c r="F6" s="1010"/>
      <c r="G6" s="1010"/>
      <c r="H6" s="1010"/>
      <c r="I6" s="1010"/>
      <c r="J6" s="1010"/>
      <c r="K6" s="1010"/>
      <c r="L6" s="1010"/>
      <c r="M6" s="1010"/>
      <c r="N6" s="1010"/>
      <c r="O6" s="1010"/>
      <c r="P6" s="1010"/>
      <c r="Q6" s="1010"/>
      <c r="R6" s="1010"/>
      <c r="S6" s="1010"/>
      <c r="T6" s="1979"/>
      <c r="U6" s="1597"/>
      <c r="V6" s="1597"/>
      <c r="W6" s="1597"/>
      <c r="X6" s="1597"/>
      <c r="Y6" s="1597"/>
      <c r="Z6" s="1597"/>
      <c r="AA6" s="1597"/>
      <c r="AB6" s="1597"/>
      <c r="AC6" s="1597"/>
      <c r="AD6" s="1597"/>
      <c r="AE6" s="1597"/>
      <c r="AF6" s="1597"/>
      <c r="AG6" s="1597"/>
      <c r="AH6" s="1597"/>
      <c r="AI6" s="1597"/>
      <c r="AJ6" s="1597"/>
      <c r="AK6" s="1597"/>
      <c r="AL6" s="1597"/>
      <c r="AM6" s="1597"/>
      <c r="AN6" s="1598"/>
    </row>
    <row r="7" spans="1:41" ht="18.75" customHeight="1" x14ac:dyDescent="0.3">
      <c r="A7" s="1978"/>
      <c r="B7" s="1010"/>
      <c r="C7" s="1010"/>
      <c r="D7" s="1010"/>
      <c r="E7" s="1010"/>
      <c r="F7" s="1010"/>
      <c r="G7" s="1010"/>
      <c r="H7" s="1010"/>
      <c r="I7" s="1010"/>
      <c r="J7" s="1010"/>
      <c r="K7" s="1010"/>
      <c r="L7" s="1010"/>
      <c r="M7" s="1010"/>
      <c r="N7" s="1010"/>
      <c r="O7" s="1010"/>
      <c r="P7" s="1010"/>
      <c r="Q7" s="1010"/>
      <c r="R7" s="1010"/>
      <c r="S7" s="1010"/>
      <c r="T7" s="1979"/>
      <c r="U7" s="1597"/>
      <c r="V7" s="1597"/>
      <c r="W7" s="1597"/>
      <c r="X7" s="1597"/>
      <c r="Y7" s="1597"/>
      <c r="Z7" s="1597"/>
      <c r="AA7" s="1597"/>
      <c r="AB7" s="1597"/>
      <c r="AC7" s="1597"/>
      <c r="AD7" s="1597"/>
      <c r="AE7" s="1597"/>
      <c r="AF7" s="1597"/>
      <c r="AG7" s="1597"/>
      <c r="AH7" s="1597"/>
      <c r="AI7" s="1597"/>
      <c r="AJ7" s="1597"/>
      <c r="AK7" s="1597"/>
      <c r="AL7" s="1597"/>
      <c r="AM7" s="1597"/>
      <c r="AN7" s="1598"/>
      <c r="AO7" s="132"/>
    </row>
    <row r="8" spans="1:41" ht="18.75" customHeight="1" x14ac:dyDescent="0.3">
      <c r="A8" s="1978"/>
      <c r="B8" s="1010"/>
      <c r="C8" s="1010"/>
      <c r="D8" s="1010"/>
      <c r="E8" s="1010"/>
      <c r="F8" s="1010"/>
      <c r="G8" s="1010"/>
      <c r="H8" s="1010"/>
      <c r="I8" s="1010"/>
      <c r="J8" s="1010"/>
      <c r="K8" s="1010"/>
      <c r="L8" s="1010"/>
      <c r="M8" s="1010"/>
      <c r="N8" s="1010"/>
      <c r="O8" s="1010"/>
      <c r="P8" s="1010"/>
      <c r="Q8" s="1010"/>
      <c r="R8" s="1010"/>
      <c r="S8" s="1010"/>
      <c r="T8" s="1979"/>
      <c r="U8" s="1597"/>
      <c r="V8" s="1597"/>
      <c r="W8" s="1597"/>
      <c r="X8" s="1597"/>
      <c r="Y8" s="1597"/>
      <c r="Z8" s="1597"/>
      <c r="AA8" s="1597"/>
      <c r="AB8" s="1597"/>
      <c r="AC8" s="1597"/>
      <c r="AD8" s="1597"/>
      <c r="AE8" s="1597"/>
      <c r="AF8" s="1597"/>
      <c r="AG8" s="1597"/>
      <c r="AH8" s="1597"/>
      <c r="AI8" s="1597"/>
      <c r="AJ8" s="1597"/>
      <c r="AK8" s="1597"/>
      <c r="AL8" s="1597"/>
      <c r="AM8" s="1597"/>
      <c r="AN8" s="1598"/>
      <c r="AO8" s="132"/>
    </row>
    <row r="9" spans="1:41" ht="18.75" customHeight="1" x14ac:dyDescent="0.3">
      <c r="A9" s="1978"/>
      <c r="B9" s="1010"/>
      <c r="C9" s="1010"/>
      <c r="D9" s="1010"/>
      <c r="E9" s="1010"/>
      <c r="F9" s="1010"/>
      <c r="G9" s="1010"/>
      <c r="H9" s="1010"/>
      <c r="I9" s="1010"/>
      <c r="J9" s="1010"/>
      <c r="K9" s="1010"/>
      <c r="L9" s="1010"/>
      <c r="M9" s="1010"/>
      <c r="N9" s="1010"/>
      <c r="O9" s="1010"/>
      <c r="P9" s="1010"/>
      <c r="Q9" s="1010"/>
      <c r="R9" s="1010"/>
      <c r="S9" s="1010"/>
      <c r="T9" s="1979"/>
      <c r="U9" s="1597"/>
      <c r="V9" s="1597"/>
      <c r="W9" s="1597"/>
      <c r="X9" s="1597"/>
      <c r="Y9" s="1597"/>
      <c r="Z9" s="1597"/>
      <c r="AA9" s="1597"/>
      <c r="AB9" s="1597"/>
      <c r="AC9" s="1597"/>
      <c r="AD9" s="1597"/>
      <c r="AE9" s="1597"/>
      <c r="AF9" s="1597"/>
      <c r="AG9" s="1597"/>
      <c r="AH9" s="1597"/>
      <c r="AI9" s="1597"/>
      <c r="AJ9" s="1597"/>
      <c r="AK9" s="1597"/>
      <c r="AL9" s="1597"/>
      <c r="AM9" s="1597"/>
      <c r="AN9" s="1598"/>
      <c r="AO9" s="132"/>
    </row>
    <row r="10" spans="1:41" ht="18.75" customHeight="1" x14ac:dyDescent="0.3">
      <c r="A10" s="1978"/>
      <c r="B10" s="1010"/>
      <c r="C10" s="1010"/>
      <c r="D10" s="1010"/>
      <c r="E10" s="1010"/>
      <c r="F10" s="1010"/>
      <c r="G10" s="1010"/>
      <c r="H10" s="1010"/>
      <c r="I10" s="1010"/>
      <c r="J10" s="1010"/>
      <c r="K10" s="1010"/>
      <c r="L10" s="1010"/>
      <c r="M10" s="1010"/>
      <c r="N10" s="1010"/>
      <c r="O10" s="1010"/>
      <c r="P10" s="1010"/>
      <c r="Q10" s="1010"/>
      <c r="R10" s="1010"/>
      <c r="S10" s="1010"/>
      <c r="T10" s="1979"/>
      <c r="U10" s="1597"/>
      <c r="V10" s="1597"/>
      <c r="W10" s="1597"/>
      <c r="X10" s="1597"/>
      <c r="Y10" s="1597"/>
      <c r="Z10" s="1597"/>
      <c r="AA10" s="1597"/>
      <c r="AB10" s="1597"/>
      <c r="AC10" s="1597"/>
      <c r="AD10" s="1597"/>
      <c r="AE10" s="1597"/>
      <c r="AF10" s="1597"/>
      <c r="AG10" s="1597"/>
      <c r="AH10" s="1597"/>
      <c r="AI10" s="1597"/>
      <c r="AJ10" s="1597"/>
      <c r="AK10" s="1597"/>
      <c r="AL10" s="1597"/>
      <c r="AM10" s="1597"/>
      <c r="AN10" s="1598"/>
      <c r="AO10" s="132"/>
    </row>
    <row r="11" spans="1:41" ht="18.75" customHeight="1" x14ac:dyDescent="0.3">
      <c r="A11" s="1978"/>
      <c r="B11" s="1010"/>
      <c r="C11" s="1010"/>
      <c r="D11" s="1010"/>
      <c r="E11" s="1010"/>
      <c r="F11" s="1010"/>
      <c r="G11" s="1010"/>
      <c r="H11" s="1010"/>
      <c r="I11" s="1010"/>
      <c r="J11" s="1010"/>
      <c r="K11" s="1010"/>
      <c r="L11" s="1010"/>
      <c r="M11" s="1010"/>
      <c r="N11" s="1010"/>
      <c r="O11" s="1010"/>
      <c r="P11" s="1010"/>
      <c r="Q11" s="1010"/>
      <c r="R11" s="1010"/>
      <c r="S11" s="1010"/>
      <c r="T11" s="1979"/>
      <c r="U11" s="1597"/>
      <c r="V11" s="1597"/>
      <c r="W11" s="1597"/>
      <c r="X11" s="1597"/>
      <c r="Y11" s="1597"/>
      <c r="Z11" s="1597"/>
      <c r="AA11" s="1597"/>
      <c r="AB11" s="1597"/>
      <c r="AC11" s="1597"/>
      <c r="AD11" s="1597"/>
      <c r="AE11" s="1597"/>
      <c r="AF11" s="1597"/>
      <c r="AG11" s="1597"/>
      <c r="AH11" s="1597"/>
      <c r="AI11" s="1597"/>
      <c r="AJ11" s="1597"/>
      <c r="AK11" s="1597"/>
      <c r="AL11" s="1597"/>
      <c r="AM11" s="1597"/>
      <c r="AN11" s="1598"/>
      <c r="AO11" s="132"/>
    </row>
    <row r="12" spans="1:41" ht="18.75" customHeight="1" x14ac:dyDescent="0.3">
      <c r="A12" s="1978"/>
      <c r="B12" s="1010"/>
      <c r="C12" s="1010"/>
      <c r="D12" s="1010"/>
      <c r="E12" s="1010"/>
      <c r="F12" s="1010"/>
      <c r="G12" s="1010"/>
      <c r="H12" s="1010"/>
      <c r="I12" s="1010"/>
      <c r="J12" s="1010"/>
      <c r="K12" s="1010"/>
      <c r="L12" s="1010"/>
      <c r="M12" s="1010"/>
      <c r="N12" s="1010"/>
      <c r="O12" s="1010"/>
      <c r="P12" s="1010"/>
      <c r="Q12" s="1010"/>
      <c r="R12" s="1010"/>
      <c r="S12" s="1010"/>
      <c r="T12" s="1979"/>
      <c r="U12" s="1597"/>
      <c r="V12" s="1597"/>
      <c r="W12" s="1597"/>
      <c r="X12" s="1597"/>
      <c r="Y12" s="1597"/>
      <c r="Z12" s="1597"/>
      <c r="AA12" s="1597"/>
      <c r="AB12" s="1597"/>
      <c r="AC12" s="1597"/>
      <c r="AD12" s="1597"/>
      <c r="AE12" s="1597"/>
      <c r="AF12" s="1597"/>
      <c r="AG12" s="1597"/>
      <c r="AH12" s="1597"/>
      <c r="AI12" s="1597"/>
      <c r="AJ12" s="1597"/>
      <c r="AK12" s="1597"/>
      <c r="AL12" s="1597"/>
      <c r="AM12" s="1597"/>
      <c r="AN12" s="1598"/>
      <c r="AO12" s="132"/>
    </row>
    <row r="13" spans="1:41" ht="18.75" customHeight="1" x14ac:dyDescent="0.3">
      <c r="A13" s="1978"/>
      <c r="B13" s="1010"/>
      <c r="C13" s="1010"/>
      <c r="D13" s="1010"/>
      <c r="E13" s="1010"/>
      <c r="F13" s="1010"/>
      <c r="G13" s="1010"/>
      <c r="H13" s="1010"/>
      <c r="I13" s="1010"/>
      <c r="J13" s="1010"/>
      <c r="K13" s="1010"/>
      <c r="L13" s="1010"/>
      <c r="M13" s="1010"/>
      <c r="N13" s="1010"/>
      <c r="O13" s="1010"/>
      <c r="P13" s="1010"/>
      <c r="Q13" s="1010"/>
      <c r="R13" s="1010"/>
      <c r="S13" s="1010"/>
      <c r="T13" s="1979"/>
      <c r="U13" s="1597"/>
      <c r="V13" s="1597"/>
      <c r="W13" s="1597"/>
      <c r="X13" s="1597"/>
      <c r="Y13" s="1597"/>
      <c r="Z13" s="1597"/>
      <c r="AA13" s="1597"/>
      <c r="AB13" s="1597"/>
      <c r="AC13" s="1597"/>
      <c r="AD13" s="1597"/>
      <c r="AE13" s="1597"/>
      <c r="AF13" s="1597"/>
      <c r="AG13" s="1597"/>
      <c r="AH13" s="1597"/>
      <c r="AI13" s="1597"/>
      <c r="AJ13" s="1597"/>
      <c r="AK13" s="1597"/>
      <c r="AL13" s="1597"/>
      <c r="AM13" s="1597"/>
      <c r="AN13" s="1598"/>
      <c r="AO13" s="132"/>
    </row>
    <row r="14" spans="1:41" ht="18.75" customHeight="1" x14ac:dyDescent="0.3">
      <c r="A14" s="1978"/>
      <c r="B14" s="1010"/>
      <c r="C14" s="1010"/>
      <c r="D14" s="1010"/>
      <c r="E14" s="1010"/>
      <c r="F14" s="1010"/>
      <c r="G14" s="1010"/>
      <c r="H14" s="1010"/>
      <c r="I14" s="1010"/>
      <c r="J14" s="1010"/>
      <c r="K14" s="1010"/>
      <c r="L14" s="1010"/>
      <c r="M14" s="1010"/>
      <c r="N14" s="1010"/>
      <c r="O14" s="1010"/>
      <c r="P14" s="1010"/>
      <c r="Q14" s="1010"/>
      <c r="R14" s="1010"/>
      <c r="S14" s="1010"/>
      <c r="T14" s="1979"/>
      <c r="U14" s="1597"/>
      <c r="V14" s="1597"/>
      <c r="W14" s="1597"/>
      <c r="X14" s="1597"/>
      <c r="Y14" s="1597"/>
      <c r="Z14" s="1597"/>
      <c r="AA14" s="1597"/>
      <c r="AB14" s="1597"/>
      <c r="AC14" s="1597"/>
      <c r="AD14" s="1597"/>
      <c r="AE14" s="1597"/>
      <c r="AF14" s="1597"/>
      <c r="AG14" s="1597"/>
      <c r="AH14" s="1597"/>
      <c r="AI14" s="1597"/>
      <c r="AJ14" s="1597"/>
      <c r="AK14" s="1597"/>
      <c r="AL14" s="1597"/>
      <c r="AM14" s="1597"/>
      <c r="AN14" s="1598"/>
      <c r="AO14" s="132"/>
    </row>
    <row r="15" spans="1:41" ht="18.75" customHeight="1" x14ac:dyDescent="0.3">
      <c r="A15" s="1978"/>
      <c r="B15" s="1010"/>
      <c r="C15" s="1010"/>
      <c r="D15" s="1010"/>
      <c r="E15" s="1010"/>
      <c r="F15" s="1010"/>
      <c r="G15" s="1010"/>
      <c r="H15" s="1010"/>
      <c r="I15" s="1010"/>
      <c r="J15" s="1010"/>
      <c r="K15" s="1010"/>
      <c r="L15" s="1010"/>
      <c r="M15" s="1010"/>
      <c r="N15" s="1010"/>
      <c r="O15" s="1010"/>
      <c r="P15" s="1010"/>
      <c r="Q15" s="1010"/>
      <c r="R15" s="1010"/>
      <c r="S15" s="1010"/>
      <c r="T15" s="1979"/>
      <c r="U15" s="1597"/>
      <c r="V15" s="1597"/>
      <c r="W15" s="1597"/>
      <c r="X15" s="1597"/>
      <c r="Y15" s="1597"/>
      <c r="Z15" s="1597"/>
      <c r="AA15" s="1597"/>
      <c r="AB15" s="1597"/>
      <c r="AC15" s="1597"/>
      <c r="AD15" s="1597"/>
      <c r="AE15" s="1597"/>
      <c r="AF15" s="1597"/>
      <c r="AG15" s="1597"/>
      <c r="AH15" s="1597"/>
      <c r="AI15" s="1597"/>
      <c r="AJ15" s="1597"/>
      <c r="AK15" s="1597"/>
      <c r="AL15" s="1597"/>
      <c r="AM15" s="1597"/>
      <c r="AN15" s="1598"/>
      <c r="AO15" s="132"/>
    </row>
    <row r="16" spans="1:41" ht="18.75" customHeight="1" x14ac:dyDescent="0.3">
      <c r="A16" s="1978"/>
      <c r="B16" s="1010"/>
      <c r="C16" s="1010"/>
      <c r="D16" s="1010"/>
      <c r="E16" s="1010"/>
      <c r="F16" s="1010"/>
      <c r="G16" s="1010"/>
      <c r="H16" s="1010"/>
      <c r="I16" s="1010"/>
      <c r="J16" s="1010"/>
      <c r="K16" s="1010"/>
      <c r="L16" s="1010"/>
      <c r="M16" s="1010"/>
      <c r="N16" s="1010"/>
      <c r="O16" s="1010"/>
      <c r="P16" s="1010"/>
      <c r="Q16" s="1010"/>
      <c r="R16" s="1010"/>
      <c r="S16" s="1010"/>
      <c r="T16" s="1979"/>
      <c r="U16" s="1597"/>
      <c r="V16" s="1597"/>
      <c r="W16" s="1597"/>
      <c r="X16" s="1597"/>
      <c r="Y16" s="1597"/>
      <c r="Z16" s="1597"/>
      <c r="AA16" s="1597"/>
      <c r="AB16" s="1597"/>
      <c r="AC16" s="1597"/>
      <c r="AD16" s="1597"/>
      <c r="AE16" s="1597"/>
      <c r="AF16" s="1597"/>
      <c r="AG16" s="1597"/>
      <c r="AH16" s="1597"/>
      <c r="AI16" s="1597"/>
      <c r="AJ16" s="1597"/>
      <c r="AK16" s="1597"/>
      <c r="AL16" s="1597"/>
      <c r="AM16" s="1597"/>
      <c r="AN16" s="1598"/>
      <c r="AO16" s="132"/>
    </row>
    <row r="17" spans="1:41" ht="18.75" customHeight="1" x14ac:dyDescent="0.3">
      <c r="A17" s="1978"/>
      <c r="B17" s="1010"/>
      <c r="C17" s="1010"/>
      <c r="D17" s="1010"/>
      <c r="E17" s="1010"/>
      <c r="F17" s="1010"/>
      <c r="G17" s="1010"/>
      <c r="H17" s="1010"/>
      <c r="I17" s="1010"/>
      <c r="J17" s="1010"/>
      <c r="K17" s="1010"/>
      <c r="L17" s="1010"/>
      <c r="M17" s="1010"/>
      <c r="N17" s="1010"/>
      <c r="O17" s="1010"/>
      <c r="P17" s="1010"/>
      <c r="Q17" s="1010"/>
      <c r="R17" s="1010"/>
      <c r="S17" s="1010"/>
      <c r="T17" s="1979"/>
      <c r="U17" s="1597"/>
      <c r="V17" s="1597"/>
      <c r="W17" s="1597"/>
      <c r="X17" s="1597"/>
      <c r="Y17" s="1597"/>
      <c r="Z17" s="1597"/>
      <c r="AA17" s="1597"/>
      <c r="AB17" s="1597"/>
      <c r="AC17" s="1597"/>
      <c r="AD17" s="1597"/>
      <c r="AE17" s="1597"/>
      <c r="AF17" s="1597"/>
      <c r="AG17" s="1597"/>
      <c r="AH17" s="1597"/>
      <c r="AI17" s="1597"/>
      <c r="AJ17" s="1597"/>
      <c r="AK17" s="1597"/>
      <c r="AL17" s="1597"/>
      <c r="AM17" s="1597"/>
      <c r="AN17" s="1598"/>
      <c r="AO17" s="132"/>
    </row>
    <row r="18" spans="1:41" ht="18.75" customHeight="1" x14ac:dyDescent="0.3">
      <c r="A18" s="1978"/>
      <c r="B18" s="1010"/>
      <c r="C18" s="1010"/>
      <c r="D18" s="1010"/>
      <c r="E18" s="1010"/>
      <c r="F18" s="1010"/>
      <c r="G18" s="1010"/>
      <c r="H18" s="1010"/>
      <c r="I18" s="1010"/>
      <c r="J18" s="1010"/>
      <c r="K18" s="1010"/>
      <c r="L18" s="1010"/>
      <c r="M18" s="1010"/>
      <c r="N18" s="1010"/>
      <c r="O18" s="1010"/>
      <c r="P18" s="1010"/>
      <c r="Q18" s="1010"/>
      <c r="R18" s="1010"/>
      <c r="S18" s="1010"/>
      <c r="T18" s="1979"/>
      <c r="U18" s="1597"/>
      <c r="V18" s="1597"/>
      <c r="W18" s="1597"/>
      <c r="X18" s="1597"/>
      <c r="Y18" s="1597"/>
      <c r="Z18" s="1597"/>
      <c r="AA18" s="1597"/>
      <c r="AB18" s="1597"/>
      <c r="AC18" s="1597"/>
      <c r="AD18" s="1597"/>
      <c r="AE18" s="1597"/>
      <c r="AF18" s="1597"/>
      <c r="AG18" s="1597"/>
      <c r="AH18" s="1597"/>
      <c r="AI18" s="1597"/>
      <c r="AJ18" s="1597"/>
      <c r="AK18" s="1597"/>
      <c r="AL18" s="1597"/>
      <c r="AM18" s="1597"/>
      <c r="AN18" s="1598"/>
      <c r="AO18" s="132"/>
    </row>
    <row r="19" spans="1:41" ht="18.75" customHeight="1" x14ac:dyDescent="0.3">
      <c r="A19" s="1978"/>
      <c r="B19" s="1010"/>
      <c r="C19" s="1010"/>
      <c r="D19" s="1010"/>
      <c r="E19" s="1010"/>
      <c r="F19" s="1010"/>
      <c r="G19" s="1010"/>
      <c r="H19" s="1010"/>
      <c r="I19" s="1010"/>
      <c r="J19" s="1010"/>
      <c r="K19" s="1010"/>
      <c r="L19" s="1010"/>
      <c r="M19" s="1010"/>
      <c r="N19" s="1010"/>
      <c r="O19" s="1010"/>
      <c r="P19" s="1010"/>
      <c r="Q19" s="1010"/>
      <c r="R19" s="1010"/>
      <c r="S19" s="1010"/>
      <c r="T19" s="1979"/>
      <c r="U19" s="1980" t="s">
        <v>525</v>
      </c>
      <c r="V19" s="1791"/>
      <c r="W19" s="1791"/>
      <c r="X19" s="1791"/>
      <c r="Y19" s="1791"/>
      <c r="Z19" s="1791"/>
      <c r="AA19" s="1791"/>
      <c r="AB19" s="1791"/>
      <c r="AC19" s="1791"/>
      <c r="AD19" s="1791"/>
      <c r="AE19" s="1791"/>
      <c r="AF19" s="1791"/>
      <c r="AG19" s="1791"/>
      <c r="AH19" s="1791"/>
      <c r="AI19" s="1791"/>
      <c r="AJ19" s="1791"/>
      <c r="AK19" s="1791"/>
      <c r="AL19" s="1791"/>
      <c r="AM19" s="1791"/>
      <c r="AN19" s="1792"/>
      <c r="AO19" s="132"/>
    </row>
    <row r="20" spans="1:41" ht="18.75" customHeight="1" thickBot="1" x14ac:dyDescent="0.35">
      <c r="A20" s="1978"/>
      <c r="B20" s="1010"/>
      <c r="C20" s="1010"/>
      <c r="D20" s="1010"/>
      <c r="E20" s="1010"/>
      <c r="F20" s="1010"/>
      <c r="G20" s="1010"/>
      <c r="H20" s="1010"/>
      <c r="I20" s="1010"/>
      <c r="J20" s="1010"/>
      <c r="K20" s="1010"/>
      <c r="L20" s="1010"/>
      <c r="M20" s="1010"/>
      <c r="N20" s="1010"/>
      <c r="O20" s="1010"/>
      <c r="P20" s="1010"/>
      <c r="Q20" s="1010"/>
      <c r="R20" s="1010"/>
      <c r="S20" s="1010"/>
      <c r="T20" s="1979"/>
      <c r="U20" s="387"/>
      <c r="V20" s="1533" t="s">
        <v>526</v>
      </c>
      <c r="W20" s="1533"/>
      <c r="X20" s="1533"/>
      <c r="Y20" s="1533"/>
      <c r="Z20" s="1533"/>
      <c r="AA20" s="1533"/>
      <c r="AB20" s="388"/>
      <c r="AC20" s="388"/>
      <c r="AD20" s="1533" t="s">
        <v>527</v>
      </c>
      <c r="AE20" s="1533"/>
      <c r="AF20" s="1533"/>
      <c r="AG20" s="1533"/>
      <c r="AH20" s="1533"/>
      <c r="AI20" s="1533"/>
      <c r="AJ20" s="388"/>
      <c r="AK20" s="1533" t="s">
        <v>528</v>
      </c>
      <c r="AL20" s="1533"/>
      <c r="AM20" s="1533"/>
      <c r="AN20" s="1534"/>
    </row>
    <row r="21" spans="1:41" ht="18.75" customHeight="1" x14ac:dyDescent="0.3">
      <c r="A21" s="1982" t="s">
        <v>529</v>
      </c>
      <c r="B21" s="1983"/>
      <c r="C21" s="1983"/>
      <c r="D21" s="1983"/>
      <c r="E21" s="1983"/>
      <c r="F21" s="1983"/>
      <c r="G21" s="1983"/>
      <c r="H21" s="1983"/>
      <c r="I21" s="1983"/>
      <c r="J21" s="1983"/>
      <c r="K21" s="1983"/>
      <c r="L21" s="1983"/>
      <c r="M21" s="1983"/>
      <c r="N21" s="1983"/>
      <c r="O21" s="1983"/>
      <c r="P21" s="1983"/>
      <c r="Q21" s="1983"/>
      <c r="R21" s="1983"/>
      <c r="S21" s="1983"/>
      <c r="T21" s="1984"/>
    </row>
    <row r="22" spans="1:41" ht="18.75" customHeight="1" x14ac:dyDescent="0.3">
      <c r="A22" s="1985"/>
      <c r="B22" s="1597"/>
      <c r="C22" s="1597"/>
      <c r="D22" s="1597"/>
      <c r="E22" s="1597"/>
      <c r="F22" s="1597"/>
      <c r="G22" s="1597"/>
      <c r="H22" s="1597"/>
      <c r="I22" s="1597"/>
      <c r="J22" s="1597"/>
      <c r="K22" s="1597"/>
      <c r="L22" s="1597"/>
      <c r="M22" s="1597"/>
      <c r="N22" s="1597"/>
      <c r="O22" s="1597"/>
      <c r="P22" s="1597"/>
      <c r="Q22" s="1597"/>
      <c r="R22" s="1597"/>
      <c r="S22" s="1597"/>
      <c r="T22" s="1598"/>
      <c r="U22" s="39" t="s">
        <v>530</v>
      </c>
    </row>
    <row r="23" spans="1:41" ht="18.75" customHeight="1" thickBot="1" x14ac:dyDescent="0.35">
      <c r="A23" s="1985"/>
      <c r="B23" s="1597"/>
      <c r="C23" s="1597"/>
      <c r="D23" s="1597"/>
      <c r="E23" s="1597"/>
      <c r="F23" s="1597"/>
      <c r="G23" s="1597"/>
      <c r="H23" s="1597"/>
      <c r="I23" s="1597"/>
      <c r="J23" s="1597"/>
      <c r="K23" s="1597"/>
      <c r="L23" s="1597"/>
      <c r="M23" s="1597"/>
      <c r="N23" s="1597"/>
      <c r="O23" s="1597"/>
      <c r="P23" s="1597"/>
      <c r="Q23" s="1597"/>
      <c r="R23" s="1597"/>
      <c r="S23" s="1597"/>
      <c r="T23" s="1598"/>
      <c r="U23" s="39" t="s">
        <v>531</v>
      </c>
    </row>
    <row r="24" spans="1:41" ht="18.75" customHeight="1" x14ac:dyDescent="0.3">
      <c r="A24" s="1985"/>
      <c r="B24" s="1597"/>
      <c r="C24" s="1597"/>
      <c r="D24" s="1597"/>
      <c r="E24" s="1597"/>
      <c r="F24" s="1597"/>
      <c r="G24" s="1597"/>
      <c r="H24" s="1597"/>
      <c r="I24" s="1597"/>
      <c r="J24" s="1597"/>
      <c r="K24" s="1597"/>
      <c r="L24" s="1597"/>
      <c r="M24" s="1597"/>
      <c r="N24" s="1597"/>
      <c r="O24" s="1597"/>
      <c r="P24" s="1597"/>
      <c r="Q24" s="1597"/>
      <c r="R24" s="1597"/>
      <c r="S24" s="1597"/>
      <c r="T24" s="751"/>
      <c r="U24" s="693" t="s">
        <v>532</v>
      </c>
      <c r="V24" s="694"/>
      <c r="W24" s="694"/>
      <c r="X24" s="694"/>
      <c r="Y24" s="695"/>
      <c r="Z24" s="389"/>
      <c r="AA24" s="1928" t="s">
        <v>533</v>
      </c>
      <c r="AB24" s="1928"/>
      <c r="AC24" s="1928"/>
      <c r="AD24" s="1928"/>
      <c r="AE24" s="1928"/>
      <c r="AF24" s="1928"/>
      <c r="AG24" s="1928"/>
      <c r="AH24" s="1928"/>
      <c r="AI24" s="1928"/>
      <c r="AJ24" s="1928"/>
      <c r="AK24" s="1928"/>
      <c r="AL24" s="1928"/>
      <c r="AM24" s="1928"/>
      <c r="AN24" s="1981" t="s">
        <v>218</v>
      </c>
    </row>
    <row r="25" spans="1:41" ht="18.75" customHeight="1" x14ac:dyDescent="0.3">
      <c r="A25" s="1985"/>
      <c r="B25" s="1597"/>
      <c r="C25" s="1597"/>
      <c r="D25" s="1597"/>
      <c r="E25" s="1597"/>
      <c r="F25" s="1597"/>
      <c r="G25" s="1597"/>
      <c r="H25" s="1597"/>
      <c r="I25" s="1597"/>
      <c r="J25" s="1597"/>
      <c r="K25" s="1597"/>
      <c r="L25" s="1597"/>
      <c r="M25" s="1597"/>
      <c r="N25" s="1597"/>
      <c r="O25" s="1597"/>
      <c r="P25" s="1597"/>
      <c r="Q25" s="1597"/>
      <c r="R25" s="1597"/>
      <c r="S25" s="1597"/>
      <c r="T25" s="751"/>
      <c r="U25" s="713"/>
      <c r="V25" s="714"/>
      <c r="W25" s="714"/>
      <c r="X25" s="714"/>
      <c r="Y25" s="715"/>
      <c r="Z25" s="390"/>
      <c r="AA25" s="1687"/>
      <c r="AB25" s="1687"/>
      <c r="AC25" s="1687"/>
      <c r="AD25" s="1687"/>
      <c r="AE25" s="1687"/>
      <c r="AF25" s="1687"/>
      <c r="AG25" s="1687"/>
      <c r="AH25" s="1687"/>
      <c r="AI25" s="1687"/>
      <c r="AJ25" s="1687"/>
      <c r="AK25" s="1687"/>
      <c r="AL25" s="1687"/>
      <c r="AM25" s="1687"/>
      <c r="AN25" s="1639"/>
    </row>
    <row r="26" spans="1:41" ht="18.75" customHeight="1" x14ac:dyDescent="0.3">
      <c r="A26" s="1985"/>
      <c r="B26" s="1597"/>
      <c r="C26" s="1597"/>
      <c r="D26" s="1597"/>
      <c r="E26" s="1597"/>
      <c r="F26" s="1597"/>
      <c r="G26" s="1597"/>
      <c r="H26" s="1597"/>
      <c r="I26" s="1597"/>
      <c r="J26" s="1597"/>
      <c r="K26" s="1597"/>
      <c r="L26" s="1597"/>
      <c r="M26" s="1597"/>
      <c r="N26" s="1597"/>
      <c r="O26" s="1597"/>
      <c r="P26" s="1597"/>
      <c r="Q26" s="1597"/>
      <c r="R26" s="1597"/>
      <c r="S26" s="1597"/>
      <c r="T26" s="751"/>
      <c r="U26" s="696"/>
      <c r="V26" s="697"/>
      <c r="W26" s="697"/>
      <c r="X26" s="697"/>
      <c r="Y26" s="698"/>
      <c r="Z26" s="390"/>
      <c r="AA26" s="1687" t="s">
        <v>534</v>
      </c>
      <c r="AB26" s="1687"/>
      <c r="AC26" s="1687"/>
      <c r="AD26" s="1687"/>
      <c r="AE26" s="1664"/>
      <c r="AF26" s="53"/>
      <c r="AG26" s="53"/>
      <c r="AH26" s="1664" t="s">
        <v>535</v>
      </c>
      <c r="AI26" s="1664"/>
      <c r="AJ26" s="1664"/>
      <c r="AK26" s="1664"/>
      <c r="AL26" s="1664"/>
      <c r="AM26" s="53"/>
      <c r="AN26" s="54"/>
    </row>
    <row r="27" spans="1:41" ht="18.75" customHeight="1" x14ac:dyDescent="0.3">
      <c r="A27" s="1985"/>
      <c r="B27" s="1597"/>
      <c r="C27" s="1597"/>
      <c r="D27" s="1597"/>
      <c r="E27" s="1597"/>
      <c r="F27" s="1597"/>
      <c r="G27" s="1597"/>
      <c r="H27" s="1597"/>
      <c r="I27" s="1597"/>
      <c r="J27" s="1597"/>
      <c r="K27" s="1597"/>
      <c r="L27" s="1597"/>
      <c r="M27" s="1597"/>
      <c r="N27" s="1597"/>
      <c r="O27" s="1597"/>
      <c r="P27" s="1597"/>
      <c r="Q27" s="1597"/>
      <c r="R27" s="1597"/>
      <c r="S27" s="1597"/>
      <c r="T27" s="751"/>
      <c r="U27" s="684" t="s">
        <v>536</v>
      </c>
      <c r="V27" s="685"/>
      <c r="W27" s="685"/>
      <c r="X27" s="685"/>
      <c r="Y27" s="685"/>
      <c r="Z27" s="382"/>
      <c r="AA27" s="711" t="s">
        <v>373</v>
      </c>
      <c r="AB27" s="50"/>
      <c r="AC27" s="50"/>
      <c r="AD27" s="959" t="s">
        <v>16</v>
      </c>
      <c r="AE27" s="953" t="s">
        <v>537</v>
      </c>
      <c r="AF27" s="706"/>
      <c r="AG27" s="706"/>
      <c r="AH27" s="706"/>
      <c r="AI27" s="707"/>
      <c r="AJ27" s="382"/>
      <c r="AK27" s="711" t="s">
        <v>373</v>
      </c>
      <c r="AL27" s="50"/>
      <c r="AM27" s="50"/>
      <c r="AN27" s="1017" t="s">
        <v>16</v>
      </c>
    </row>
    <row r="28" spans="1:41" ht="18.75" customHeight="1" x14ac:dyDescent="0.3">
      <c r="A28" s="1985"/>
      <c r="B28" s="1597"/>
      <c r="C28" s="1597"/>
      <c r="D28" s="1597"/>
      <c r="E28" s="1597"/>
      <c r="F28" s="1597"/>
      <c r="G28" s="1597"/>
      <c r="H28" s="1597"/>
      <c r="I28" s="1597"/>
      <c r="J28" s="1597"/>
      <c r="K28" s="1597"/>
      <c r="L28" s="1597"/>
      <c r="M28" s="1597"/>
      <c r="N28" s="1597"/>
      <c r="O28" s="1597"/>
      <c r="P28" s="1597"/>
      <c r="Q28" s="1597"/>
      <c r="R28" s="1597"/>
      <c r="S28" s="1597"/>
      <c r="T28" s="751"/>
      <c r="U28" s="713"/>
      <c r="V28" s="714"/>
      <c r="W28" s="714"/>
      <c r="X28" s="714"/>
      <c r="Y28" s="714"/>
      <c r="Z28" s="383"/>
      <c r="AA28" s="712"/>
      <c r="AB28" s="53"/>
      <c r="AC28" s="53"/>
      <c r="AD28" s="960"/>
      <c r="AE28" s="931"/>
      <c r="AF28" s="1987"/>
      <c r="AG28" s="1987"/>
      <c r="AH28" s="1987"/>
      <c r="AI28" s="932"/>
      <c r="AJ28" s="383"/>
      <c r="AK28" s="712"/>
      <c r="AL28" s="53"/>
      <c r="AM28" s="53"/>
      <c r="AN28" s="1021"/>
    </row>
    <row r="29" spans="1:41" ht="18.75" customHeight="1" x14ac:dyDescent="0.3">
      <c r="A29" s="1985"/>
      <c r="B29" s="1597"/>
      <c r="C29" s="1597"/>
      <c r="D29" s="1597"/>
      <c r="E29" s="1597"/>
      <c r="F29" s="1597"/>
      <c r="G29" s="1597"/>
      <c r="H29" s="1597"/>
      <c r="I29" s="1597"/>
      <c r="J29" s="1597"/>
      <c r="K29" s="1597"/>
      <c r="L29" s="1597"/>
      <c r="M29" s="1597"/>
      <c r="N29" s="1597"/>
      <c r="O29" s="1597"/>
      <c r="P29" s="1597"/>
      <c r="Q29" s="1597"/>
      <c r="R29" s="1597"/>
      <c r="S29" s="1597"/>
      <c r="T29" s="751"/>
      <c r="U29" s="705" t="s">
        <v>538</v>
      </c>
      <c r="V29" s="706"/>
      <c r="W29" s="706"/>
      <c r="X29" s="706"/>
      <c r="Y29" s="707"/>
      <c r="Z29" s="382"/>
      <c r="AA29" s="711" t="s">
        <v>373</v>
      </c>
      <c r="AB29" s="50"/>
      <c r="AC29" s="50"/>
      <c r="AD29" s="959" t="s">
        <v>16</v>
      </c>
      <c r="AE29" s="953" t="s">
        <v>539</v>
      </c>
      <c r="AF29" s="706"/>
      <c r="AG29" s="706"/>
      <c r="AH29" s="706"/>
      <c r="AI29" s="707"/>
      <c r="AJ29" s="382"/>
      <c r="AK29" s="711" t="s">
        <v>373</v>
      </c>
      <c r="AL29" s="50"/>
      <c r="AM29" s="50"/>
      <c r="AN29" s="1017" t="s">
        <v>16</v>
      </c>
    </row>
    <row r="30" spans="1:41" ht="18.75" customHeight="1" x14ac:dyDescent="0.3">
      <c r="A30" s="1985"/>
      <c r="B30" s="1597"/>
      <c r="C30" s="1597"/>
      <c r="D30" s="1597"/>
      <c r="E30" s="1597"/>
      <c r="F30" s="1597"/>
      <c r="G30" s="1597"/>
      <c r="H30" s="1597"/>
      <c r="I30" s="1597"/>
      <c r="J30" s="1597"/>
      <c r="K30" s="1597"/>
      <c r="L30" s="1597"/>
      <c r="M30" s="1597"/>
      <c r="N30" s="1597"/>
      <c r="O30" s="1597"/>
      <c r="P30" s="1597"/>
      <c r="Q30" s="1597"/>
      <c r="R30" s="1597"/>
      <c r="S30" s="1597"/>
      <c r="T30" s="751"/>
      <c r="U30" s="1001"/>
      <c r="V30" s="1987"/>
      <c r="W30" s="1987"/>
      <c r="X30" s="1987"/>
      <c r="Y30" s="932"/>
      <c r="Z30" s="390"/>
      <c r="AA30" s="716"/>
      <c r="AB30" s="56"/>
      <c r="AC30" s="56"/>
      <c r="AD30" s="1599"/>
      <c r="AE30" s="931"/>
      <c r="AF30" s="1987"/>
      <c r="AG30" s="1987"/>
      <c r="AH30" s="1987"/>
      <c r="AI30" s="932"/>
      <c r="AJ30" s="390"/>
      <c r="AK30" s="716"/>
      <c r="AL30" s="56"/>
      <c r="AM30" s="56"/>
      <c r="AN30" s="1639"/>
    </row>
    <row r="31" spans="1:41" ht="18.75" customHeight="1" x14ac:dyDescent="0.3">
      <c r="A31" s="1985"/>
      <c r="B31" s="1597"/>
      <c r="C31" s="1597"/>
      <c r="D31" s="1597"/>
      <c r="E31" s="1597"/>
      <c r="F31" s="1597"/>
      <c r="G31" s="1597"/>
      <c r="H31" s="1597"/>
      <c r="I31" s="1597"/>
      <c r="J31" s="1597"/>
      <c r="K31" s="1597"/>
      <c r="L31" s="1597"/>
      <c r="M31" s="1597"/>
      <c r="N31" s="1597"/>
      <c r="O31" s="1597"/>
      <c r="P31" s="1597"/>
      <c r="Q31" s="1597"/>
      <c r="R31" s="1597"/>
      <c r="S31" s="1597"/>
      <c r="T31" s="751"/>
      <c r="U31" s="684" t="s">
        <v>540</v>
      </c>
      <c r="V31" s="685"/>
      <c r="W31" s="685"/>
      <c r="X31" s="685"/>
      <c r="Y31" s="685"/>
      <c r="Z31" s="382"/>
      <c r="AA31" s="50"/>
      <c r="AB31" s="50"/>
      <c r="AC31" s="711" t="s">
        <v>373</v>
      </c>
      <c r="AD31" s="711" t="s">
        <v>71</v>
      </c>
      <c r="AE31" s="711" t="s">
        <v>49</v>
      </c>
      <c r="AF31" s="711"/>
      <c r="AG31" s="711"/>
      <c r="AH31" s="711" t="s">
        <v>468</v>
      </c>
      <c r="AI31" s="711" t="s">
        <v>218</v>
      </c>
      <c r="AJ31" s="50"/>
      <c r="AK31" s="50"/>
      <c r="AL31" s="711" t="s">
        <v>16</v>
      </c>
      <c r="AM31" s="50"/>
      <c r="AN31" s="52"/>
    </row>
    <row r="32" spans="1:41" ht="18.75" customHeight="1" x14ac:dyDescent="0.3">
      <c r="A32" s="1985"/>
      <c r="B32" s="1597"/>
      <c r="C32" s="1597"/>
      <c r="D32" s="1597"/>
      <c r="E32" s="1597"/>
      <c r="F32" s="1597"/>
      <c r="G32" s="1597"/>
      <c r="H32" s="1597"/>
      <c r="I32" s="1597"/>
      <c r="J32" s="1597"/>
      <c r="K32" s="1597"/>
      <c r="L32" s="1597"/>
      <c r="M32" s="1597"/>
      <c r="N32" s="1597"/>
      <c r="O32" s="1597"/>
      <c r="P32" s="1597"/>
      <c r="Q32" s="1597"/>
      <c r="R32" s="1597"/>
      <c r="S32" s="1597"/>
      <c r="T32" s="751"/>
      <c r="U32" s="696"/>
      <c r="V32" s="697"/>
      <c r="W32" s="697"/>
      <c r="X32" s="697"/>
      <c r="Y32" s="697"/>
      <c r="Z32" s="390"/>
      <c r="AA32" s="56"/>
      <c r="AB32" s="56"/>
      <c r="AC32" s="716"/>
      <c r="AD32" s="716"/>
      <c r="AE32" s="716"/>
      <c r="AF32" s="716"/>
      <c r="AG32" s="716"/>
      <c r="AH32" s="716"/>
      <c r="AI32" s="716"/>
      <c r="AJ32" s="56"/>
      <c r="AK32" s="56"/>
      <c r="AL32" s="716"/>
      <c r="AM32" s="56"/>
      <c r="AN32" s="58"/>
    </row>
    <row r="33" spans="1:41" ht="18.75" customHeight="1" x14ac:dyDescent="0.3">
      <c r="A33" s="1985"/>
      <c r="B33" s="1597"/>
      <c r="C33" s="1597"/>
      <c r="D33" s="1597"/>
      <c r="E33" s="1597"/>
      <c r="F33" s="1597"/>
      <c r="G33" s="1597"/>
      <c r="H33" s="1597"/>
      <c r="I33" s="1597"/>
      <c r="J33" s="1597"/>
      <c r="K33" s="1597"/>
      <c r="L33" s="1597"/>
      <c r="M33" s="1597"/>
      <c r="N33" s="1597"/>
      <c r="O33" s="1597"/>
      <c r="P33" s="1597"/>
      <c r="Q33" s="1597"/>
      <c r="R33" s="1597"/>
      <c r="S33" s="1597"/>
      <c r="T33" s="751"/>
      <c r="U33" s="705" t="s">
        <v>541</v>
      </c>
      <c r="V33" s="706"/>
      <c r="W33" s="706"/>
      <c r="X33" s="706"/>
      <c r="Y33" s="707"/>
      <c r="Z33" s="50"/>
      <c r="AA33" s="711" t="s">
        <v>373</v>
      </c>
      <c r="AB33" s="711" t="s">
        <v>542</v>
      </c>
      <c r="AC33" s="711"/>
      <c r="AD33" s="711"/>
      <c r="AE33" s="50"/>
      <c r="AF33" s="1662" t="s">
        <v>543</v>
      </c>
      <c r="AG33" s="1662"/>
      <c r="AH33" s="1662"/>
      <c r="AI33" s="1662"/>
      <c r="AJ33" s="1662"/>
      <c r="AK33" s="1662"/>
      <c r="AL33" s="1662"/>
      <c r="AM33" s="1662"/>
      <c r="AN33" s="1017"/>
    </row>
    <row r="34" spans="1:41" ht="18.75" customHeight="1" x14ac:dyDescent="0.3">
      <c r="A34" s="1985"/>
      <c r="B34" s="1597"/>
      <c r="C34" s="1597"/>
      <c r="D34" s="1597"/>
      <c r="E34" s="1597"/>
      <c r="F34" s="1597"/>
      <c r="G34" s="1597"/>
      <c r="H34" s="1597"/>
      <c r="I34" s="1597"/>
      <c r="J34" s="1597"/>
      <c r="K34" s="1597"/>
      <c r="L34" s="1597"/>
      <c r="M34" s="1597"/>
      <c r="N34" s="1597"/>
      <c r="O34" s="1597"/>
      <c r="P34" s="1597"/>
      <c r="Q34" s="1597"/>
      <c r="R34" s="1597"/>
      <c r="S34" s="1597"/>
      <c r="T34" s="751"/>
      <c r="U34" s="1001"/>
      <c r="V34" s="1987"/>
      <c r="W34" s="1987"/>
      <c r="X34" s="1987"/>
      <c r="Y34" s="932"/>
      <c r="Z34" s="56"/>
      <c r="AA34" s="716"/>
      <c r="AB34" s="716"/>
      <c r="AC34" s="716"/>
      <c r="AD34" s="716"/>
      <c r="AE34" s="56"/>
      <c r="AF34" s="1687"/>
      <c r="AG34" s="1687"/>
      <c r="AH34" s="1687"/>
      <c r="AI34" s="1687"/>
      <c r="AJ34" s="1687"/>
      <c r="AK34" s="1687"/>
      <c r="AL34" s="1687"/>
      <c r="AM34" s="1687"/>
      <c r="AN34" s="1639"/>
    </row>
    <row r="35" spans="1:41" ht="18.75" customHeight="1" x14ac:dyDescent="0.3">
      <c r="A35" s="1985"/>
      <c r="B35" s="1597"/>
      <c r="C35" s="1597"/>
      <c r="D35" s="1597"/>
      <c r="E35" s="1597"/>
      <c r="F35" s="1597"/>
      <c r="G35" s="1597"/>
      <c r="H35" s="1597"/>
      <c r="I35" s="1597"/>
      <c r="J35" s="1597"/>
      <c r="K35" s="1597"/>
      <c r="L35" s="1597"/>
      <c r="M35" s="1597"/>
      <c r="N35" s="1597"/>
      <c r="O35" s="1597"/>
      <c r="P35" s="1597"/>
      <c r="Q35" s="1597"/>
      <c r="R35" s="1597"/>
      <c r="S35" s="1597"/>
      <c r="T35" s="751"/>
      <c r="U35" s="1001"/>
      <c r="V35" s="1987"/>
      <c r="W35" s="1987"/>
      <c r="X35" s="1987"/>
      <c r="Y35" s="932"/>
      <c r="Z35" s="56"/>
      <c r="AA35" s="716"/>
      <c r="AB35" s="716"/>
      <c r="AC35" s="716"/>
      <c r="AD35" s="716"/>
      <c r="AE35" s="56"/>
      <c r="AF35" s="1687" t="s">
        <v>455</v>
      </c>
      <c r="AG35" s="1687"/>
      <c r="AH35" s="1687"/>
      <c r="AI35" s="1687"/>
      <c r="AJ35" s="1687"/>
      <c r="AK35" s="1687"/>
      <c r="AL35" s="1687"/>
      <c r="AM35" s="716" t="s">
        <v>218</v>
      </c>
      <c r="AN35" s="1639"/>
    </row>
    <row r="36" spans="1:41" ht="18.75" customHeight="1" x14ac:dyDescent="0.3">
      <c r="A36" s="1985"/>
      <c r="B36" s="1597"/>
      <c r="C36" s="1597"/>
      <c r="D36" s="1597"/>
      <c r="E36" s="1597"/>
      <c r="F36" s="1597"/>
      <c r="G36" s="1597"/>
      <c r="H36" s="1597"/>
      <c r="I36" s="1597"/>
      <c r="J36" s="1597"/>
      <c r="K36" s="1597"/>
      <c r="L36" s="1597"/>
      <c r="M36" s="1597"/>
      <c r="N36" s="1597"/>
      <c r="O36" s="1597"/>
      <c r="P36" s="1597"/>
      <c r="Q36" s="1597"/>
      <c r="R36" s="1597"/>
      <c r="S36" s="1597"/>
      <c r="T36" s="751"/>
      <c r="U36" s="1001"/>
      <c r="V36" s="1987"/>
      <c r="W36" s="1987"/>
      <c r="X36" s="1987"/>
      <c r="Y36" s="932"/>
      <c r="Z36" s="56"/>
      <c r="AA36" s="716"/>
      <c r="AB36" s="716"/>
      <c r="AC36" s="716"/>
      <c r="AD36" s="716"/>
      <c r="AE36" s="56"/>
      <c r="AF36" s="1687"/>
      <c r="AG36" s="1687"/>
      <c r="AH36" s="1687"/>
      <c r="AI36" s="1687"/>
      <c r="AJ36" s="1687"/>
      <c r="AK36" s="1687"/>
      <c r="AL36" s="1687"/>
      <c r="AM36" s="716"/>
      <c r="AN36" s="1639"/>
    </row>
    <row r="37" spans="1:41" ht="18.75" customHeight="1" x14ac:dyDescent="0.3">
      <c r="A37" s="1985"/>
      <c r="B37" s="1597"/>
      <c r="C37" s="1597"/>
      <c r="D37" s="1597"/>
      <c r="E37" s="1597"/>
      <c r="F37" s="1597"/>
      <c r="G37" s="1597"/>
      <c r="H37" s="1597"/>
      <c r="I37" s="1597"/>
      <c r="J37" s="1597"/>
      <c r="K37" s="1597"/>
      <c r="L37" s="1597"/>
      <c r="M37" s="1597"/>
      <c r="N37" s="1597"/>
      <c r="O37" s="1597"/>
      <c r="P37" s="1597"/>
      <c r="Q37" s="1597"/>
      <c r="R37" s="1597"/>
      <c r="S37" s="1597"/>
      <c r="T37" s="751"/>
      <c r="U37" s="1001"/>
      <c r="V37" s="1987"/>
      <c r="W37" s="1987"/>
      <c r="X37" s="1987"/>
      <c r="Y37" s="932"/>
      <c r="Z37" s="56"/>
      <c r="AA37" s="716" t="s">
        <v>16</v>
      </c>
      <c r="AB37" s="56"/>
      <c r="AC37" s="56"/>
      <c r="AD37" s="56"/>
      <c r="AE37" s="56"/>
      <c r="AF37" s="716" t="s">
        <v>544</v>
      </c>
      <c r="AG37" s="716"/>
      <c r="AH37" s="716"/>
      <c r="AI37" s="56"/>
      <c r="AJ37" s="56"/>
      <c r="AK37" s="56"/>
      <c r="AL37" s="338"/>
      <c r="AM37" s="338"/>
      <c r="AN37" s="391"/>
      <c r="AO37" s="41"/>
    </row>
    <row r="38" spans="1:41" ht="18.75" customHeight="1" thickBot="1" x14ac:dyDescent="0.35">
      <c r="A38" s="1986"/>
      <c r="B38" s="1634"/>
      <c r="C38" s="1634"/>
      <c r="D38" s="1634"/>
      <c r="E38" s="1634"/>
      <c r="F38" s="1634"/>
      <c r="G38" s="1634"/>
      <c r="H38" s="1634"/>
      <c r="I38" s="1634"/>
      <c r="J38" s="1634"/>
      <c r="K38" s="1634"/>
      <c r="L38" s="1634"/>
      <c r="M38" s="1634"/>
      <c r="N38" s="1634"/>
      <c r="O38" s="1634"/>
      <c r="P38" s="1634"/>
      <c r="Q38" s="1634"/>
      <c r="R38" s="1634"/>
      <c r="S38" s="1634"/>
      <c r="T38" s="1636"/>
      <c r="U38" s="1988"/>
      <c r="V38" s="1989"/>
      <c r="W38" s="1989"/>
      <c r="X38" s="1989"/>
      <c r="Y38" s="1990"/>
      <c r="Z38" s="59"/>
      <c r="AA38" s="717"/>
      <c r="AB38" s="59"/>
      <c r="AC38" s="59"/>
      <c r="AD38" s="59"/>
      <c r="AE38" s="59"/>
      <c r="AF38" s="717"/>
      <c r="AG38" s="717"/>
      <c r="AH38" s="717"/>
      <c r="AI38" s="392"/>
      <c r="AJ38" s="59"/>
      <c r="AK38" s="59"/>
      <c r="AL38" s="393"/>
      <c r="AM38" s="394"/>
      <c r="AN38" s="395"/>
      <c r="AO38" s="396"/>
    </row>
    <row r="39" spans="1:41" ht="18.75" customHeight="1" x14ac:dyDescent="0.3">
      <c r="U39" s="106" t="s">
        <v>13</v>
      </c>
      <c r="V39" s="39" t="s">
        <v>853</v>
      </c>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N29:AN30"/>
    <mergeCell ref="AI31:AI32"/>
    <mergeCell ref="AL31:AL32"/>
    <mergeCell ref="U33:Y38"/>
    <mergeCell ref="AA33:AA36"/>
    <mergeCell ref="AB33:AD36"/>
    <mergeCell ref="AF33:AM34"/>
    <mergeCell ref="U31:Y32"/>
    <mergeCell ref="AC31:AC32"/>
    <mergeCell ref="AD31:AD32"/>
    <mergeCell ref="AE31:AE32"/>
    <mergeCell ref="AF31:AG32"/>
    <mergeCell ref="AH31:AH32"/>
    <mergeCell ref="AN33:AN36"/>
    <mergeCell ref="AF35:AG36"/>
    <mergeCell ref="AH35:AL36"/>
    <mergeCell ref="A21:T21"/>
    <mergeCell ref="A22:T38"/>
    <mergeCell ref="U24:Y26"/>
    <mergeCell ref="AA24:AB25"/>
    <mergeCell ref="AC24:AM25"/>
    <mergeCell ref="AD27:AD28"/>
    <mergeCell ref="AE27:AI28"/>
    <mergeCell ref="AK27:AK28"/>
    <mergeCell ref="U29:Y30"/>
    <mergeCell ref="AA29:AA30"/>
    <mergeCell ref="AD29:AD30"/>
    <mergeCell ref="AE29:AI30"/>
    <mergeCell ref="AK29:AK30"/>
    <mergeCell ref="AM35:AM36"/>
    <mergeCell ref="AA37:AA38"/>
    <mergeCell ref="AF37:AH38"/>
    <mergeCell ref="AN24:AN25"/>
    <mergeCell ref="AA26:AE26"/>
    <mergeCell ref="AH26:AL26"/>
    <mergeCell ref="U27:Y28"/>
    <mergeCell ref="AA27:AA28"/>
    <mergeCell ref="AN27:AN28"/>
    <mergeCell ref="A3:T3"/>
    <mergeCell ref="U3:AN3"/>
    <mergeCell ref="A4:T20"/>
    <mergeCell ref="U4:AN18"/>
    <mergeCell ref="U19:AN19"/>
    <mergeCell ref="V20:AA20"/>
    <mergeCell ref="AD20:AI20"/>
    <mergeCell ref="AK20:AN20"/>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cellComments="asDisplayed" horizontalDpi="300" verticalDpi="300" r:id="rId1"/>
  <headerFooter scaleWithDoc="0">
    <oddFooter>&amp;C18/24&amp;R&amp;F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28</xdr:col>
                    <xdr:colOff>47625</xdr:colOff>
                    <xdr:row>19</xdr:row>
                    <xdr:rowOff>28575</xdr:rowOff>
                  </from>
                  <to>
                    <xdr:col>28</xdr:col>
                    <xdr:colOff>247650</xdr:colOff>
                    <xdr:row>19</xdr:row>
                    <xdr:rowOff>200025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35</xdr:col>
                    <xdr:colOff>47625</xdr:colOff>
                    <xdr:row>19</xdr:row>
                    <xdr:rowOff>38100</xdr:rowOff>
                  </from>
                  <to>
                    <xdr:col>35</xdr:col>
                    <xdr:colOff>247650</xdr:colOff>
                    <xdr:row>19</xdr:row>
                    <xdr:rowOff>200025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E0CC-74A4-43D0-A56B-C61D2B7493AF}">
  <sheetPr>
    <tabColor theme="7" tint="0.79998168889431442"/>
    <pageSetUpPr fitToPage="1"/>
  </sheetPr>
  <dimension ref="A1:CX153"/>
  <sheetViews>
    <sheetView view="pageBreakPreview" zoomScaleNormal="89" zoomScaleSheetLayoutView="100" workbookViewId="0"/>
  </sheetViews>
  <sheetFormatPr defaultRowHeight="16.5" x14ac:dyDescent="0.15"/>
  <cols>
    <col min="1" max="57" width="4.375" style="29" customWidth="1"/>
    <col min="58" max="72" width="9" style="29"/>
    <col min="73" max="102" width="9" style="10"/>
    <col min="103" max="16384" width="9" style="4"/>
  </cols>
  <sheetData>
    <row r="1" spans="1:41" ht="18.75" customHeight="1" x14ac:dyDescent="0.15">
      <c r="A1" s="28" t="s">
        <v>69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1" ht="18.75" customHeight="1" thickBot="1" x14ac:dyDescent="0.2">
      <c r="A2" s="30" t="s">
        <v>752</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row>
    <row r="3" spans="1:41" ht="18.75" customHeight="1" x14ac:dyDescent="0.15">
      <c r="A3" s="756" t="s">
        <v>918</v>
      </c>
      <c r="B3" s="757"/>
      <c r="C3" s="757"/>
      <c r="D3" s="757"/>
      <c r="E3" s="757"/>
      <c r="F3" s="757"/>
      <c r="G3" s="758" t="str">
        <f>IF(表紙・鑑!F9="","",表紙・鑑!F9)</f>
        <v/>
      </c>
      <c r="H3" s="759"/>
      <c r="I3" s="759"/>
      <c r="J3" s="759"/>
      <c r="K3" s="759"/>
      <c r="L3" s="759"/>
      <c r="M3" s="759"/>
      <c r="N3" s="759"/>
      <c r="O3" s="759"/>
      <c r="P3" s="759"/>
      <c r="Q3" s="759"/>
      <c r="R3" s="759"/>
      <c r="S3" s="759"/>
      <c r="T3" s="760"/>
      <c r="U3" s="757" t="s">
        <v>68</v>
      </c>
      <c r="V3" s="757"/>
      <c r="W3" s="757"/>
      <c r="X3" s="757"/>
      <c r="Y3" s="757"/>
      <c r="Z3" s="757"/>
      <c r="AA3" s="761"/>
      <c r="AB3" s="762"/>
      <c r="AC3" s="762"/>
      <c r="AD3" s="762"/>
      <c r="AE3" s="639" t="s">
        <v>49</v>
      </c>
      <c r="AF3" s="639"/>
      <c r="AG3" s="763"/>
      <c r="AH3" s="763"/>
      <c r="AI3" s="639" t="s">
        <v>48</v>
      </c>
      <c r="AJ3" s="639"/>
      <c r="AK3" s="763"/>
      <c r="AL3" s="763"/>
      <c r="AM3" s="639" t="s">
        <v>57</v>
      </c>
      <c r="AN3" s="665"/>
    </row>
    <row r="4" spans="1:41" ht="18.75" customHeight="1" x14ac:dyDescent="0.15">
      <c r="A4" s="725" t="s">
        <v>67</v>
      </c>
      <c r="B4" s="726"/>
      <c r="C4" s="726"/>
      <c r="D4" s="726"/>
      <c r="E4" s="726"/>
      <c r="F4" s="726"/>
      <c r="G4" s="751" t="str">
        <f>IF(表紙・鑑!F11="","",表紙・鑑!F11)</f>
        <v/>
      </c>
      <c r="H4" s="752"/>
      <c r="I4" s="752"/>
      <c r="J4" s="752"/>
      <c r="K4" s="752"/>
      <c r="L4" s="752"/>
      <c r="M4" s="752"/>
      <c r="N4" s="752"/>
      <c r="O4" s="752"/>
      <c r="P4" s="752"/>
      <c r="Q4" s="752"/>
      <c r="R4" s="752"/>
      <c r="S4" s="752"/>
      <c r="T4" s="753"/>
      <c r="U4" s="730" t="s">
        <v>66</v>
      </c>
      <c r="V4" s="730"/>
      <c r="W4" s="730"/>
      <c r="X4" s="730"/>
      <c r="Y4" s="730"/>
      <c r="Z4" s="730"/>
      <c r="AA4" s="754"/>
      <c r="AB4" s="712"/>
      <c r="AC4" s="712"/>
      <c r="AD4" s="712"/>
      <c r="AE4" s="697" t="s">
        <v>49</v>
      </c>
      <c r="AF4" s="697"/>
      <c r="AG4" s="732"/>
      <c r="AH4" s="732"/>
      <c r="AI4" s="697" t="s">
        <v>48</v>
      </c>
      <c r="AJ4" s="697"/>
      <c r="AK4" s="732"/>
      <c r="AL4" s="732"/>
      <c r="AM4" s="697" t="s">
        <v>57</v>
      </c>
      <c r="AN4" s="704"/>
    </row>
    <row r="5" spans="1:41" ht="18.75" customHeight="1" x14ac:dyDescent="0.15">
      <c r="A5" s="725" t="s">
        <v>65</v>
      </c>
      <c r="B5" s="726"/>
      <c r="C5" s="726"/>
      <c r="D5" s="726"/>
      <c r="E5" s="726"/>
      <c r="F5" s="726"/>
      <c r="G5" s="727"/>
      <c r="H5" s="728"/>
      <c r="I5" s="728"/>
      <c r="J5" s="728"/>
      <c r="K5" s="728"/>
      <c r="L5" s="728"/>
      <c r="M5" s="728"/>
      <c r="N5" s="728"/>
      <c r="O5" s="728"/>
      <c r="P5" s="728"/>
      <c r="Q5" s="728"/>
      <c r="R5" s="728"/>
      <c r="S5" s="728"/>
      <c r="T5" s="729"/>
      <c r="U5" s="730" t="s">
        <v>64</v>
      </c>
      <c r="V5" s="730"/>
      <c r="W5" s="730"/>
      <c r="X5" s="730"/>
      <c r="Y5" s="730"/>
      <c r="Z5" s="730"/>
      <c r="AA5" s="755"/>
      <c r="AB5" s="655"/>
      <c r="AC5" s="655"/>
      <c r="AD5" s="655"/>
      <c r="AE5" s="644" t="s">
        <v>50</v>
      </c>
      <c r="AF5" s="644"/>
      <c r="AG5" s="749"/>
      <c r="AH5" s="749"/>
      <c r="AI5" s="749"/>
      <c r="AJ5" s="749"/>
      <c r="AK5" s="749"/>
      <c r="AL5" s="749"/>
      <c r="AM5" s="749"/>
      <c r="AN5" s="750"/>
    </row>
    <row r="6" spans="1:41" ht="18.75" customHeight="1" x14ac:dyDescent="0.15">
      <c r="A6" s="725" t="s">
        <v>63</v>
      </c>
      <c r="B6" s="726"/>
      <c r="C6" s="726"/>
      <c r="D6" s="726"/>
      <c r="E6" s="726"/>
      <c r="F6" s="726"/>
      <c r="G6" s="746" t="s">
        <v>62</v>
      </c>
      <c r="H6" s="645"/>
      <c r="I6" s="647"/>
      <c r="J6" s="647"/>
      <c r="K6" s="647"/>
      <c r="L6" s="647"/>
      <c r="M6" s="647"/>
      <c r="N6" s="746" t="s">
        <v>61</v>
      </c>
      <c r="O6" s="645"/>
      <c r="P6" s="647"/>
      <c r="Q6" s="647"/>
      <c r="R6" s="647"/>
      <c r="S6" s="647"/>
      <c r="T6" s="641"/>
      <c r="U6" s="730" t="s">
        <v>60</v>
      </c>
      <c r="V6" s="730"/>
      <c r="W6" s="730"/>
      <c r="X6" s="730"/>
      <c r="Y6" s="730"/>
      <c r="Z6" s="730"/>
      <c r="AA6" s="646"/>
      <c r="AB6" s="647"/>
      <c r="AC6" s="647"/>
      <c r="AD6" s="34" t="s">
        <v>50</v>
      </c>
      <c r="AE6" s="647"/>
      <c r="AF6" s="647"/>
      <c r="AG6" s="647"/>
      <c r="AH6" s="35" t="s">
        <v>49</v>
      </c>
      <c r="AI6" s="647"/>
      <c r="AJ6" s="647"/>
      <c r="AK6" s="35" t="s">
        <v>48</v>
      </c>
      <c r="AL6" s="647"/>
      <c r="AM6" s="647"/>
      <c r="AN6" s="36" t="s">
        <v>53</v>
      </c>
    </row>
    <row r="7" spans="1:41" ht="18.75" customHeight="1" x14ac:dyDescent="0.15">
      <c r="A7" s="725"/>
      <c r="B7" s="726"/>
      <c r="C7" s="726"/>
      <c r="D7" s="726"/>
      <c r="E7" s="726"/>
      <c r="F7" s="726"/>
      <c r="G7" s="748" t="s">
        <v>751</v>
      </c>
      <c r="H7" s="698"/>
      <c r="I7" s="744"/>
      <c r="J7" s="744"/>
      <c r="K7" s="744"/>
      <c r="L7" s="744"/>
      <c r="M7" s="744"/>
      <c r="N7" s="744"/>
      <c r="O7" s="744"/>
      <c r="P7" s="744"/>
      <c r="Q7" s="744"/>
      <c r="R7" s="744"/>
      <c r="S7" s="744"/>
      <c r="T7" s="745"/>
      <c r="U7" s="730" t="s">
        <v>56</v>
      </c>
      <c r="V7" s="730"/>
      <c r="W7" s="730"/>
      <c r="X7" s="730"/>
      <c r="Y7" s="730"/>
      <c r="Z7" s="730"/>
      <c r="AA7" s="731"/>
      <c r="AB7" s="732"/>
      <c r="AC7" s="732"/>
      <c r="AD7" s="34" t="s">
        <v>50</v>
      </c>
      <c r="AE7" s="647"/>
      <c r="AF7" s="647"/>
      <c r="AG7" s="647"/>
      <c r="AH7" s="35" t="s">
        <v>49</v>
      </c>
      <c r="AI7" s="647"/>
      <c r="AJ7" s="647"/>
      <c r="AK7" s="35" t="s">
        <v>48</v>
      </c>
      <c r="AL7" s="647"/>
      <c r="AM7" s="647"/>
      <c r="AN7" s="36" t="s">
        <v>53</v>
      </c>
    </row>
    <row r="8" spans="1:41" ht="18.75" customHeight="1" x14ac:dyDescent="0.15">
      <c r="A8" s="725" t="s">
        <v>59</v>
      </c>
      <c r="B8" s="726"/>
      <c r="C8" s="726"/>
      <c r="D8" s="726"/>
      <c r="E8" s="726"/>
      <c r="F8" s="726"/>
      <c r="G8" s="727"/>
      <c r="H8" s="728"/>
      <c r="I8" s="728"/>
      <c r="J8" s="728"/>
      <c r="K8" s="728"/>
      <c r="L8" s="728"/>
      <c r="M8" s="728"/>
      <c r="N8" s="728"/>
      <c r="O8" s="728"/>
      <c r="P8" s="728"/>
      <c r="Q8" s="728"/>
      <c r="R8" s="728"/>
      <c r="S8" s="728"/>
      <c r="T8" s="729"/>
      <c r="U8" s="730" t="s">
        <v>56</v>
      </c>
      <c r="V8" s="730"/>
      <c r="W8" s="730"/>
      <c r="X8" s="730"/>
      <c r="Y8" s="730"/>
      <c r="Z8" s="730"/>
      <c r="AA8" s="731"/>
      <c r="AB8" s="732"/>
      <c r="AC8" s="732"/>
      <c r="AD8" s="34" t="s">
        <v>50</v>
      </c>
      <c r="AE8" s="647"/>
      <c r="AF8" s="647"/>
      <c r="AG8" s="647"/>
      <c r="AH8" s="35" t="s">
        <v>49</v>
      </c>
      <c r="AI8" s="647"/>
      <c r="AJ8" s="647"/>
      <c r="AK8" s="35" t="s">
        <v>48</v>
      </c>
      <c r="AL8" s="647"/>
      <c r="AM8" s="647"/>
      <c r="AN8" s="36" t="s">
        <v>53</v>
      </c>
    </row>
    <row r="9" spans="1:41" ht="18.75" customHeight="1" x14ac:dyDescent="0.15">
      <c r="A9" s="725" t="s">
        <v>58</v>
      </c>
      <c r="B9" s="726"/>
      <c r="C9" s="726"/>
      <c r="D9" s="726"/>
      <c r="E9" s="726"/>
      <c r="F9" s="726"/>
      <c r="G9" s="747"/>
      <c r="H9" s="647"/>
      <c r="I9" s="647"/>
      <c r="J9" s="647"/>
      <c r="K9" s="644" t="s">
        <v>49</v>
      </c>
      <c r="L9" s="644"/>
      <c r="M9" s="647"/>
      <c r="N9" s="647"/>
      <c r="O9" s="644" t="s">
        <v>48</v>
      </c>
      <c r="P9" s="644"/>
      <c r="Q9" s="647"/>
      <c r="R9" s="647"/>
      <c r="S9" s="644" t="s">
        <v>57</v>
      </c>
      <c r="T9" s="645"/>
      <c r="U9" s="730" t="s">
        <v>56</v>
      </c>
      <c r="V9" s="730"/>
      <c r="W9" s="730"/>
      <c r="X9" s="730"/>
      <c r="Y9" s="730"/>
      <c r="Z9" s="730"/>
      <c r="AA9" s="731"/>
      <c r="AB9" s="732"/>
      <c r="AC9" s="732"/>
      <c r="AD9" s="34" t="s">
        <v>50</v>
      </c>
      <c r="AE9" s="647"/>
      <c r="AF9" s="647"/>
      <c r="AG9" s="647"/>
      <c r="AH9" s="35" t="s">
        <v>49</v>
      </c>
      <c r="AI9" s="647"/>
      <c r="AJ9" s="647"/>
      <c r="AK9" s="35" t="s">
        <v>48</v>
      </c>
      <c r="AL9" s="647"/>
      <c r="AM9" s="647"/>
      <c r="AN9" s="36" t="s">
        <v>53</v>
      </c>
    </row>
    <row r="10" spans="1:41" ht="18.75" customHeight="1" x14ac:dyDescent="0.15">
      <c r="A10" s="725" t="s">
        <v>55</v>
      </c>
      <c r="B10" s="726"/>
      <c r="C10" s="726"/>
      <c r="D10" s="726"/>
      <c r="E10" s="726"/>
      <c r="F10" s="726"/>
      <c r="G10" s="743"/>
      <c r="H10" s="744"/>
      <c r="I10" s="744"/>
      <c r="J10" s="744"/>
      <c r="K10" s="744"/>
      <c r="L10" s="744"/>
      <c r="M10" s="744"/>
      <c r="N10" s="744"/>
      <c r="O10" s="744"/>
      <c r="P10" s="744"/>
      <c r="Q10" s="744"/>
      <c r="R10" s="744"/>
      <c r="S10" s="744"/>
      <c r="T10" s="745"/>
      <c r="U10" s="730" t="s">
        <v>54</v>
      </c>
      <c r="V10" s="730"/>
      <c r="W10" s="730"/>
      <c r="X10" s="730"/>
      <c r="Y10" s="730"/>
      <c r="Z10" s="730"/>
      <c r="AA10" s="731"/>
      <c r="AB10" s="732"/>
      <c r="AC10" s="732"/>
      <c r="AD10" s="34" t="s">
        <v>50</v>
      </c>
      <c r="AE10" s="647"/>
      <c r="AF10" s="647"/>
      <c r="AG10" s="647"/>
      <c r="AH10" s="35" t="s">
        <v>49</v>
      </c>
      <c r="AI10" s="647"/>
      <c r="AJ10" s="647"/>
      <c r="AK10" s="35" t="s">
        <v>48</v>
      </c>
      <c r="AL10" s="647"/>
      <c r="AM10" s="647"/>
      <c r="AN10" s="36" t="s">
        <v>53</v>
      </c>
    </row>
    <row r="11" spans="1:41" ht="18.75" customHeight="1" thickBot="1" x14ac:dyDescent="0.2">
      <c r="A11" s="733" t="s">
        <v>52</v>
      </c>
      <c r="B11" s="653"/>
      <c r="C11" s="653"/>
      <c r="D11" s="653"/>
      <c r="E11" s="653"/>
      <c r="F11" s="653"/>
      <c r="G11" s="734"/>
      <c r="H11" s="735"/>
      <c r="I11" s="735"/>
      <c r="J11" s="735"/>
      <c r="K11" s="735"/>
      <c r="L11" s="735"/>
      <c r="M11" s="735"/>
      <c r="N11" s="735"/>
      <c r="O11" s="735"/>
      <c r="P11" s="735"/>
      <c r="Q11" s="735"/>
      <c r="R11" s="735"/>
      <c r="S11" s="735"/>
      <c r="T11" s="736"/>
      <c r="U11" s="737" t="s">
        <v>51</v>
      </c>
      <c r="V11" s="737"/>
      <c r="W11" s="737"/>
      <c r="X11" s="737"/>
      <c r="Y11" s="737"/>
      <c r="Z11" s="737"/>
      <c r="AA11" s="738"/>
      <c r="AB11" s="739"/>
      <c r="AC11" s="739"/>
      <c r="AD11" s="38" t="s">
        <v>50</v>
      </c>
      <c r="AE11" s="740"/>
      <c r="AF11" s="740"/>
      <c r="AG11" s="38" t="s">
        <v>49</v>
      </c>
      <c r="AH11" s="740"/>
      <c r="AI11" s="740"/>
      <c r="AJ11" s="38" t="s">
        <v>48</v>
      </c>
      <c r="AK11" s="740"/>
      <c r="AL11" s="740"/>
      <c r="AM11" s="741" t="s">
        <v>47</v>
      </c>
      <c r="AN11" s="742"/>
    </row>
    <row r="12" spans="1:41" ht="18.75" customHeight="1" x14ac:dyDescent="0.15"/>
    <row r="13" spans="1:41" ht="18.75" customHeight="1" thickBot="1" x14ac:dyDescent="0.2">
      <c r="A13" s="39" t="s">
        <v>753</v>
      </c>
      <c r="B13" s="16"/>
      <c r="C13" s="16"/>
      <c r="D13" s="16"/>
      <c r="E13" s="16"/>
      <c r="F13" s="16"/>
      <c r="G13" s="16"/>
      <c r="H13" s="16"/>
      <c r="I13" s="16"/>
      <c r="J13" s="16"/>
      <c r="K13" s="16"/>
      <c r="L13" s="16"/>
      <c r="M13" s="16"/>
      <c r="N13" s="16"/>
      <c r="O13" s="16"/>
      <c r="P13" s="16"/>
      <c r="Q13" s="16"/>
      <c r="S13" s="39" t="s">
        <v>46</v>
      </c>
      <c r="T13" s="16"/>
      <c r="U13" s="16"/>
      <c r="V13" s="16"/>
      <c r="W13" s="16"/>
      <c r="X13" s="16"/>
      <c r="Y13" s="16"/>
      <c r="Z13" s="16"/>
      <c r="AA13" s="16"/>
      <c r="AB13" s="40"/>
      <c r="AC13" s="16"/>
      <c r="AD13" s="16"/>
      <c r="AE13" s="16"/>
      <c r="AF13" s="16"/>
      <c r="AG13" s="16"/>
      <c r="AH13" s="16"/>
      <c r="AI13" s="16"/>
      <c r="AJ13" s="16"/>
      <c r="AK13" s="16"/>
      <c r="AL13" s="16"/>
      <c r="AM13" s="16"/>
      <c r="AN13" s="16"/>
      <c r="AO13" s="16"/>
    </row>
    <row r="14" spans="1:41" ht="18.75" customHeight="1" thickBot="1" x14ac:dyDescent="0.2">
      <c r="A14" s="39" t="s">
        <v>45</v>
      </c>
      <c r="B14" s="16"/>
      <c r="C14" s="16"/>
      <c r="D14" s="16"/>
      <c r="E14" s="16"/>
      <c r="F14" s="16"/>
      <c r="G14" s="16"/>
      <c r="H14" s="41"/>
      <c r="I14" s="41"/>
      <c r="J14" s="41"/>
      <c r="K14" s="41"/>
      <c r="L14" s="41"/>
      <c r="M14" s="41"/>
      <c r="N14" s="41"/>
      <c r="O14" s="41"/>
      <c r="P14" s="16"/>
      <c r="Q14" s="16"/>
      <c r="S14" s="650"/>
      <c r="T14" s="639"/>
      <c r="U14" s="639"/>
      <c r="V14" s="639"/>
      <c r="W14" s="640"/>
      <c r="X14" s="651" t="s">
        <v>44</v>
      </c>
      <c r="Y14" s="640"/>
      <c r="Z14" s="651" t="s">
        <v>43</v>
      </c>
      <c r="AA14" s="639"/>
      <c r="AB14" s="639"/>
      <c r="AC14" s="652"/>
      <c r="AD14" s="639"/>
      <c r="AE14" s="639"/>
      <c r="AF14" s="639"/>
      <c r="AG14" s="639"/>
      <c r="AH14" s="640"/>
      <c r="AI14" s="651" t="s">
        <v>44</v>
      </c>
      <c r="AJ14" s="640"/>
      <c r="AK14" s="651" t="s">
        <v>43</v>
      </c>
      <c r="AL14" s="639"/>
      <c r="AM14" s="639"/>
      <c r="AN14" s="665"/>
      <c r="AO14" s="16"/>
    </row>
    <row r="15" spans="1:41" ht="18.75" customHeight="1" x14ac:dyDescent="0.15">
      <c r="A15" s="650"/>
      <c r="B15" s="639"/>
      <c r="C15" s="639"/>
      <c r="D15" s="639"/>
      <c r="E15" s="639"/>
      <c r="F15" s="651" t="str">
        <f>"R"&amp;表紙・鑑!S3&amp;".3.31現在"</f>
        <v>R5.3.31現在</v>
      </c>
      <c r="G15" s="639"/>
      <c r="H15" s="639"/>
      <c r="I15" s="639"/>
      <c r="J15" s="639"/>
      <c r="K15" s="640"/>
      <c r="L15" s="718" t="str">
        <f>"R"&amp;表紙・鑑!S3-1&amp;"年度中増減"</f>
        <v>R4年度中増減</v>
      </c>
      <c r="M15" s="719"/>
      <c r="N15" s="719"/>
      <c r="O15" s="719"/>
      <c r="P15" s="719"/>
      <c r="Q15" s="720"/>
      <c r="S15" s="643" t="s">
        <v>42</v>
      </c>
      <c r="T15" s="644"/>
      <c r="U15" s="644"/>
      <c r="V15" s="644"/>
      <c r="W15" s="645"/>
      <c r="X15" s="646"/>
      <c r="Y15" s="641"/>
      <c r="Z15" s="637"/>
      <c r="AA15" s="638"/>
      <c r="AB15" s="638"/>
      <c r="AC15" s="42" t="s">
        <v>14</v>
      </c>
      <c r="AD15" s="641"/>
      <c r="AE15" s="642"/>
      <c r="AF15" s="642"/>
      <c r="AG15" s="642"/>
      <c r="AH15" s="642"/>
      <c r="AI15" s="647"/>
      <c r="AJ15" s="641"/>
      <c r="AK15" s="637"/>
      <c r="AL15" s="638"/>
      <c r="AM15" s="638"/>
      <c r="AN15" s="36" t="s">
        <v>14</v>
      </c>
      <c r="AO15" s="16"/>
    </row>
    <row r="16" spans="1:41" ht="18.75" customHeight="1" x14ac:dyDescent="0.15">
      <c r="A16" s="643" t="s">
        <v>41</v>
      </c>
      <c r="B16" s="644"/>
      <c r="C16" s="644"/>
      <c r="D16" s="644"/>
      <c r="E16" s="644"/>
      <c r="F16" s="721"/>
      <c r="G16" s="722"/>
      <c r="H16" s="722"/>
      <c r="I16" s="722"/>
      <c r="J16" s="722"/>
      <c r="K16" s="43" t="s">
        <v>14</v>
      </c>
      <c r="L16" s="637"/>
      <c r="M16" s="638"/>
      <c r="N16" s="638"/>
      <c r="O16" s="638"/>
      <c r="P16" s="638"/>
      <c r="Q16" s="36" t="s">
        <v>14</v>
      </c>
      <c r="S16" s="643" t="s">
        <v>40</v>
      </c>
      <c r="T16" s="644"/>
      <c r="U16" s="644"/>
      <c r="V16" s="644"/>
      <c r="W16" s="645"/>
      <c r="X16" s="646"/>
      <c r="Y16" s="641"/>
      <c r="Z16" s="637"/>
      <c r="AA16" s="638"/>
      <c r="AB16" s="638"/>
      <c r="AC16" s="42" t="s">
        <v>14</v>
      </c>
      <c r="AD16" s="641"/>
      <c r="AE16" s="642"/>
      <c r="AF16" s="642"/>
      <c r="AG16" s="642"/>
      <c r="AH16" s="642"/>
      <c r="AI16" s="647"/>
      <c r="AJ16" s="641"/>
      <c r="AK16" s="637"/>
      <c r="AL16" s="638"/>
      <c r="AM16" s="638"/>
      <c r="AN16" s="36" t="s">
        <v>14</v>
      </c>
      <c r="AO16" s="16"/>
    </row>
    <row r="17" spans="1:41" ht="18.75" customHeight="1" x14ac:dyDescent="0.15">
      <c r="A17" s="643" t="s">
        <v>39</v>
      </c>
      <c r="B17" s="644"/>
      <c r="C17" s="644"/>
      <c r="D17" s="644"/>
      <c r="E17" s="644"/>
      <c r="F17" s="723"/>
      <c r="G17" s="724"/>
      <c r="H17" s="724"/>
      <c r="I17" s="724"/>
      <c r="J17" s="724"/>
      <c r="K17" s="43" t="s">
        <v>14</v>
      </c>
      <c r="L17" s="637"/>
      <c r="M17" s="638"/>
      <c r="N17" s="638"/>
      <c r="O17" s="638"/>
      <c r="P17" s="638"/>
      <c r="Q17" s="36" t="s">
        <v>14</v>
      </c>
      <c r="S17" s="643" t="s">
        <v>38</v>
      </c>
      <c r="T17" s="644"/>
      <c r="U17" s="644"/>
      <c r="V17" s="644"/>
      <c r="W17" s="645"/>
      <c r="X17" s="646"/>
      <c r="Y17" s="641"/>
      <c r="Z17" s="637"/>
      <c r="AA17" s="638"/>
      <c r="AB17" s="638"/>
      <c r="AC17" s="42" t="s">
        <v>14</v>
      </c>
      <c r="AD17" s="641"/>
      <c r="AE17" s="642"/>
      <c r="AF17" s="642"/>
      <c r="AG17" s="642"/>
      <c r="AH17" s="642"/>
      <c r="AI17" s="647"/>
      <c r="AJ17" s="641"/>
      <c r="AK17" s="637"/>
      <c r="AL17" s="638"/>
      <c r="AM17" s="638"/>
      <c r="AN17" s="36" t="s">
        <v>14</v>
      </c>
      <c r="AO17" s="16"/>
    </row>
    <row r="18" spans="1:41" ht="18.75" customHeight="1" x14ac:dyDescent="0.15">
      <c r="A18" s="643" t="s">
        <v>15</v>
      </c>
      <c r="B18" s="644"/>
      <c r="C18" s="644"/>
      <c r="D18" s="644"/>
      <c r="E18" s="645"/>
      <c r="F18" s="682" t="str">
        <f>IF(SUM(F16:J17) = 0, "", SUM(F16:J17))</f>
        <v/>
      </c>
      <c r="G18" s="683"/>
      <c r="H18" s="683"/>
      <c r="I18" s="683"/>
      <c r="J18" s="683"/>
      <c r="K18" s="44" t="s">
        <v>14</v>
      </c>
      <c r="L18" s="682" t="str">
        <f>IF(SUM(L16:P17) = 0, "", SUM(L16:P17))</f>
        <v/>
      </c>
      <c r="M18" s="683"/>
      <c r="N18" s="683"/>
      <c r="O18" s="683"/>
      <c r="P18" s="683"/>
      <c r="Q18" s="45" t="s">
        <v>14</v>
      </c>
      <c r="S18" s="643" t="s">
        <v>37</v>
      </c>
      <c r="T18" s="644"/>
      <c r="U18" s="644"/>
      <c r="V18" s="644"/>
      <c r="W18" s="645"/>
      <c r="X18" s="646"/>
      <c r="Y18" s="641"/>
      <c r="Z18" s="637"/>
      <c r="AA18" s="638"/>
      <c r="AB18" s="638"/>
      <c r="AC18" s="42" t="s">
        <v>14</v>
      </c>
      <c r="AD18" s="641"/>
      <c r="AE18" s="642"/>
      <c r="AF18" s="642"/>
      <c r="AG18" s="642"/>
      <c r="AH18" s="642"/>
      <c r="AI18" s="647"/>
      <c r="AJ18" s="641"/>
      <c r="AK18" s="637"/>
      <c r="AL18" s="638"/>
      <c r="AM18" s="638"/>
      <c r="AN18" s="36" t="s">
        <v>14</v>
      </c>
      <c r="AO18" s="16"/>
    </row>
    <row r="19" spans="1:41" ht="18.75" customHeight="1" x14ac:dyDescent="0.15">
      <c r="A19" s="684" t="s">
        <v>36</v>
      </c>
      <c r="B19" s="685"/>
      <c r="C19" s="685"/>
      <c r="D19" s="685"/>
      <c r="E19" s="686"/>
      <c r="F19" s="687"/>
      <c r="G19" s="688"/>
      <c r="H19" s="688"/>
      <c r="I19" s="688"/>
      <c r="J19" s="688"/>
      <c r="K19" s="688"/>
      <c r="L19" s="688"/>
      <c r="M19" s="688"/>
      <c r="N19" s="688"/>
      <c r="O19" s="688"/>
      <c r="P19" s="688"/>
      <c r="Q19" s="689"/>
      <c r="S19" s="643" t="s">
        <v>35</v>
      </c>
      <c r="T19" s="644"/>
      <c r="U19" s="644"/>
      <c r="V19" s="644"/>
      <c r="W19" s="645"/>
      <c r="X19" s="646"/>
      <c r="Y19" s="641"/>
      <c r="Z19" s="637"/>
      <c r="AA19" s="638"/>
      <c r="AB19" s="638"/>
      <c r="AC19" s="42" t="s">
        <v>14</v>
      </c>
      <c r="AD19" s="641"/>
      <c r="AE19" s="642"/>
      <c r="AF19" s="642"/>
      <c r="AG19" s="642"/>
      <c r="AH19" s="642"/>
      <c r="AI19" s="647"/>
      <c r="AJ19" s="641"/>
      <c r="AK19" s="637"/>
      <c r="AL19" s="638"/>
      <c r="AM19" s="638"/>
      <c r="AN19" s="36" t="s">
        <v>14</v>
      </c>
      <c r="AO19" s="16"/>
    </row>
    <row r="20" spans="1:41" ht="18.75" customHeight="1" thickBot="1" x14ac:dyDescent="0.2">
      <c r="A20" s="674"/>
      <c r="B20" s="675"/>
      <c r="C20" s="675"/>
      <c r="D20" s="675"/>
      <c r="E20" s="676"/>
      <c r="F20" s="690"/>
      <c r="G20" s="691"/>
      <c r="H20" s="691"/>
      <c r="I20" s="691"/>
      <c r="J20" s="691"/>
      <c r="K20" s="691"/>
      <c r="L20" s="691"/>
      <c r="M20" s="691"/>
      <c r="N20" s="691"/>
      <c r="O20" s="691"/>
      <c r="P20" s="691"/>
      <c r="Q20" s="692"/>
      <c r="S20" s="643" t="s">
        <v>34</v>
      </c>
      <c r="T20" s="644"/>
      <c r="U20" s="644"/>
      <c r="V20" s="644"/>
      <c r="W20" s="645"/>
      <c r="X20" s="646"/>
      <c r="Y20" s="641"/>
      <c r="Z20" s="637"/>
      <c r="AA20" s="638"/>
      <c r="AB20" s="638"/>
      <c r="AC20" s="42" t="s">
        <v>14</v>
      </c>
      <c r="AD20" s="641"/>
      <c r="AE20" s="642"/>
      <c r="AF20" s="642"/>
      <c r="AG20" s="642"/>
      <c r="AH20" s="642"/>
      <c r="AI20" s="647"/>
      <c r="AJ20" s="641"/>
      <c r="AK20" s="637"/>
      <c r="AL20" s="638"/>
      <c r="AM20" s="638"/>
      <c r="AN20" s="36" t="s">
        <v>14</v>
      </c>
      <c r="AO20" s="16"/>
    </row>
    <row r="21" spans="1:41" ht="18.75" customHeight="1" thickBot="1" x14ac:dyDescent="0.2">
      <c r="A21" s="46" t="s">
        <v>33</v>
      </c>
      <c r="B21" s="47"/>
      <c r="C21" s="47"/>
      <c r="D21" s="47"/>
      <c r="E21" s="47"/>
      <c r="F21" s="48"/>
      <c r="G21" s="16"/>
      <c r="H21" s="16"/>
      <c r="I21" s="16"/>
      <c r="J21" s="16"/>
      <c r="K21" s="16"/>
      <c r="L21" s="16"/>
      <c r="M21" s="16"/>
      <c r="N21" s="49"/>
      <c r="O21" s="49"/>
      <c r="P21" s="16"/>
      <c r="Q21" s="16"/>
      <c r="S21" s="643" t="s">
        <v>32</v>
      </c>
      <c r="T21" s="644"/>
      <c r="U21" s="644"/>
      <c r="V21" s="644"/>
      <c r="W21" s="645"/>
      <c r="X21" s="646"/>
      <c r="Y21" s="641"/>
      <c r="Z21" s="637"/>
      <c r="AA21" s="638"/>
      <c r="AB21" s="638"/>
      <c r="AC21" s="42" t="s">
        <v>14</v>
      </c>
      <c r="AD21" s="641"/>
      <c r="AE21" s="642"/>
      <c r="AF21" s="642"/>
      <c r="AG21" s="642"/>
      <c r="AH21" s="642"/>
      <c r="AI21" s="647"/>
      <c r="AJ21" s="641"/>
      <c r="AK21" s="637"/>
      <c r="AL21" s="638"/>
      <c r="AM21" s="638"/>
      <c r="AN21" s="36" t="s">
        <v>14</v>
      </c>
      <c r="AO21" s="16"/>
    </row>
    <row r="22" spans="1:41" ht="18.75" customHeight="1" x14ac:dyDescent="0.15">
      <c r="A22" s="693" t="s">
        <v>31</v>
      </c>
      <c r="B22" s="694"/>
      <c r="C22" s="694"/>
      <c r="D22" s="694"/>
      <c r="E22" s="695"/>
      <c r="F22" s="699"/>
      <c r="G22" s="700"/>
      <c r="H22" s="700"/>
      <c r="I22" s="700"/>
      <c r="J22" s="700"/>
      <c r="K22" s="700"/>
      <c r="L22" s="700"/>
      <c r="M22" s="700"/>
      <c r="N22" s="700"/>
      <c r="O22" s="700"/>
      <c r="P22" s="700"/>
      <c r="Q22" s="703" t="s">
        <v>30</v>
      </c>
      <c r="S22" s="671" t="s">
        <v>29</v>
      </c>
      <c r="T22" s="672"/>
      <c r="U22" s="672"/>
      <c r="V22" s="672"/>
      <c r="W22" s="673"/>
      <c r="X22" s="646"/>
      <c r="Y22" s="641"/>
      <c r="Z22" s="637"/>
      <c r="AA22" s="638"/>
      <c r="AB22" s="638"/>
      <c r="AC22" s="42" t="s">
        <v>14</v>
      </c>
      <c r="AD22" s="641"/>
      <c r="AE22" s="642"/>
      <c r="AF22" s="642"/>
      <c r="AG22" s="642"/>
      <c r="AH22" s="642"/>
      <c r="AI22" s="647"/>
      <c r="AJ22" s="641"/>
      <c r="AK22" s="637"/>
      <c r="AL22" s="638"/>
      <c r="AM22" s="638"/>
      <c r="AN22" s="36" t="s">
        <v>14</v>
      </c>
      <c r="AO22" s="16"/>
    </row>
    <row r="23" spans="1:41" ht="18.75" customHeight="1" x14ac:dyDescent="0.15">
      <c r="A23" s="696"/>
      <c r="B23" s="697"/>
      <c r="C23" s="697"/>
      <c r="D23" s="697"/>
      <c r="E23" s="698"/>
      <c r="F23" s="701"/>
      <c r="G23" s="702"/>
      <c r="H23" s="702"/>
      <c r="I23" s="702"/>
      <c r="J23" s="702"/>
      <c r="K23" s="702"/>
      <c r="L23" s="702"/>
      <c r="M23" s="702"/>
      <c r="N23" s="702"/>
      <c r="O23" s="702"/>
      <c r="P23" s="702"/>
      <c r="Q23" s="704"/>
      <c r="S23" s="671" t="s">
        <v>28</v>
      </c>
      <c r="T23" s="672"/>
      <c r="U23" s="672"/>
      <c r="V23" s="672"/>
      <c r="W23" s="673"/>
      <c r="X23" s="646"/>
      <c r="Y23" s="641"/>
      <c r="Z23" s="637"/>
      <c r="AA23" s="638"/>
      <c r="AB23" s="638"/>
      <c r="AC23" s="42" t="s">
        <v>14</v>
      </c>
      <c r="AD23" s="641"/>
      <c r="AE23" s="642"/>
      <c r="AF23" s="642"/>
      <c r="AG23" s="642"/>
      <c r="AH23" s="642"/>
      <c r="AI23" s="647"/>
      <c r="AJ23" s="641"/>
      <c r="AK23" s="637"/>
      <c r="AL23" s="638"/>
      <c r="AM23" s="638"/>
      <c r="AN23" s="36" t="s">
        <v>14</v>
      </c>
      <c r="AO23" s="16"/>
    </row>
    <row r="24" spans="1:41" ht="18.75" customHeight="1" x14ac:dyDescent="0.15">
      <c r="A24" s="705" t="s">
        <v>27</v>
      </c>
      <c r="B24" s="706"/>
      <c r="C24" s="706"/>
      <c r="D24" s="706"/>
      <c r="E24" s="707"/>
      <c r="F24" s="50"/>
      <c r="G24" s="50"/>
      <c r="H24" s="711"/>
      <c r="I24" s="711" t="s">
        <v>23</v>
      </c>
      <c r="J24" s="711"/>
      <c r="K24" s="50"/>
      <c r="L24" s="50"/>
      <c r="M24" s="50"/>
      <c r="N24" s="50"/>
      <c r="O24" s="711" t="s">
        <v>16</v>
      </c>
      <c r="P24" s="711"/>
      <c r="Q24" s="52"/>
      <c r="S24" s="643" t="s">
        <v>26</v>
      </c>
      <c r="T24" s="644"/>
      <c r="U24" s="644"/>
      <c r="V24" s="644"/>
      <c r="W24" s="645"/>
      <c r="X24" s="646"/>
      <c r="Y24" s="641"/>
      <c r="Z24" s="637"/>
      <c r="AA24" s="638"/>
      <c r="AB24" s="638"/>
      <c r="AC24" s="42" t="s">
        <v>14</v>
      </c>
      <c r="AD24" s="641"/>
      <c r="AE24" s="642"/>
      <c r="AF24" s="642"/>
      <c r="AG24" s="642"/>
      <c r="AH24" s="642"/>
      <c r="AI24" s="647"/>
      <c r="AJ24" s="641"/>
      <c r="AK24" s="637"/>
      <c r="AL24" s="638"/>
      <c r="AM24" s="638"/>
      <c r="AN24" s="36" t="s">
        <v>14</v>
      </c>
      <c r="AO24" s="16"/>
    </row>
    <row r="25" spans="1:41" ht="18.75" customHeight="1" x14ac:dyDescent="0.15">
      <c r="A25" s="708"/>
      <c r="B25" s="709"/>
      <c r="C25" s="709"/>
      <c r="D25" s="709"/>
      <c r="E25" s="710"/>
      <c r="F25" s="53"/>
      <c r="G25" s="53"/>
      <c r="H25" s="712"/>
      <c r="I25" s="712"/>
      <c r="J25" s="712"/>
      <c r="K25" s="53"/>
      <c r="L25" s="53"/>
      <c r="M25" s="53"/>
      <c r="N25" s="53"/>
      <c r="O25" s="712"/>
      <c r="P25" s="712"/>
      <c r="Q25" s="54"/>
      <c r="S25" s="679" t="s">
        <v>25</v>
      </c>
      <c r="T25" s="680"/>
      <c r="U25" s="680"/>
      <c r="V25" s="680"/>
      <c r="W25" s="680"/>
      <c r="X25" s="680"/>
      <c r="Y25" s="680"/>
      <c r="Z25" s="680"/>
      <c r="AA25" s="680"/>
      <c r="AB25" s="680"/>
      <c r="AC25" s="681"/>
      <c r="AD25" s="641"/>
      <c r="AE25" s="642"/>
      <c r="AF25" s="642"/>
      <c r="AG25" s="642"/>
      <c r="AH25" s="642"/>
      <c r="AI25" s="647"/>
      <c r="AJ25" s="641"/>
      <c r="AK25" s="637"/>
      <c r="AL25" s="638"/>
      <c r="AM25" s="638"/>
      <c r="AN25" s="36" t="s">
        <v>14</v>
      </c>
      <c r="AO25" s="16"/>
    </row>
    <row r="26" spans="1:41" ht="18.75" customHeight="1" x14ac:dyDescent="0.15">
      <c r="A26" s="713" t="s">
        <v>24</v>
      </c>
      <c r="B26" s="714"/>
      <c r="C26" s="714"/>
      <c r="D26" s="714"/>
      <c r="E26" s="715"/>
      <c r="F26" s="56"/>
      <c r="G26" s="56"/>
      <c r="H26" s="716"/>
      <c r="I26" s="716" t="s">
        <v>23</v>
      </c>
      <c r="J26" s="716"/>
      <c r="K26" s="56"/>
      <c r="L26" s="56"/>
      <c r="M26" s="56"/>
      <c r="N26" s="56"/>
      <c r="O26" s="716" t="s">
        <v>16</v>
      </c>
      <c r="P26" s="716"/>
      <c r="Q26" s="58"/>
      <c r="S26" s="668"/>
      <c r="T26" s="669"/>
      <c r="U26" s="669"/>
      <c r="V26" s="669"/>
      <c r="W26" s="670"/>
      <c r="X26" s="646"/>
      <c r="Y26" s="641"/>
      <c r="Z26" s="637"/>
      <c r="AA26" s="638"/>
      <c r="AB26" s="638"/>
      <c r="AC26" s="42" t="s">
        <v>14</v>
      </c>
      <c r="AD26" s="641"/>
      <c r="AE26" s="642"/>
      <c r="AF26" s="642"/>
      <c r="AG26" s="642"/>
      <c r="AH26" s="642"/>
      <c r="AI26" s="647"/>
      <c r="AJ26" s="641"/>
      <c r="AK26" s="637"/>
      <c r="AL26" s="638"/>
      <c r="AM26" s="638"/>
      <c r="AN26" s="36" t="s">
        <v>14</v>
      </c>
      <c r="AO26" s="16"/>
    </row>
    <row r="27" spans="1:41" ht="18.75" customHeight="1" thickBot="1" x14ac:dyDescent="0.2">
      <c r="A27" s="674"/>
      <c r="B27" s="675"/>
      <c r="C27" s="675"/>
      <c r="D27" s="675"/>
      <c r="E27" s="676"/>
      <c r="F27" s="59"/>
      <c r="G27" s="59"/>
      <c r="H27" s="717"/>
      <c r="I27" s="717"/>
      <c r="J27" s="717"/>
      <c r="K27" s="59"/>
      <c r="L27" s="59"/>
      <c r="M27" s="59"/>
      <c r="N27" s="59"/>
      <c r="O27" s="717"/>
      <c r="P27" s="717"/>
      <c r="Q27" s="61"/>
      <c r="S27" s="668"/>
      <c r="T27" s="669"/>
      <c r="U27" s="669"/>
      <c r="V27" s="669"/>
      <c r="W27" s="670"/>
      <c r="X27" s="646"/>
      <c r="Y27" s="641"/>
      <c r="Z27" s="637"/>
      <c r="AA27" s="638"/>
      <c r="AB27" s="638"/>
      <c r="AC27" s="42" t="s">
        <v>14</v>
      </c>
      <c r="AD27" s="641"/>
      <c r="AE27" s="642"/>
      <c r="AF27" s="642"/>
      <c r="AG27" s="642"/>
      <c r="AH27" s="642"/>
      <c r="AI27" s="647"/>
      <c r="AJ27" s="641"/>
      <c r="AK27" s="637"/>
      <c r="AL27" s="638"/>
      <c r="AM27" s="638"/>
      <c r="AN27" s="36" t="s">
        <v>14</v>
      </c>
      <c r="AO27" s="16"/>
    </row>
    <row r="28" spans="1:41" ht="18.75" customHeight="1" x14ac:dyDescent="0.15">
      <c r="S28" s="654"/>
      <c r="T28" s="655"/>
      <c r="U28" s="655"/>
      <c r="V28" s="655"/>
      <c r="W28" s="656"/>
      <c r="X28" s="646"/>
      <c r="Y28" s="641"/>
      <c r="Z28" s="637"/>
      <c r="AA28" s="638"/>
      <c r="AB28" s="638"/>
      <c r="AC28" s="42" t="s">
        <v>14</v>
      </c>
      <c r="AD28" s="641"/>
      <c r="AE28" s="642"/>
      <c r="AF28" s="642"/>
      <c r="AG28" s="642"/>
      <c r="AH28" s="642"/>
      <c r="AI28" s="647"/>
      <c r="AJ28" s="641"/>
      <c r="AK28" s="637"/>
      <c r="AL28" s="638"/>
      <c r="AM28" s="638"/>
      <c r="AN28" s="36" t="s">
        <v>14</v>
      </c>
      <c r="AO28" s="16"/>
    </row>
    <row r="29" spans="1:41" ht="18.75" customHeight="1" thickBot="1" x14ac:dyDescent="0.2">
      <c r="A29" s="39" t="s">
        <v>22</v>
      </c>
      <c r="B29" s="16"/>
      <c r="C29" s="16"/>
      <c r="D29" s="16"/>
      <c r="E29" s="16"/>
      <c r="F29" s="16"/>
      <c r="G29" s="16"/>
      <c r="H29" s="16"/>
      <c r="I29" s="16"/>
      <c r="J29" s="16"/>
      <c r="K29" s="16"/>
      <c r="L29" s="16"/>
      <c r="M29" s="16"/>
      <c r="N29" s="63"/>
      <c r="O29" s="63"/>
      <c r="P29" s="16"/>
      <c r="Q29" s="16"/>
      <c r="R29" s="16"/>
      <c r="S29" s="654"/>
      <c r="T29" s="655"/>
      <c r="U29" s="655"/>
      <c r="V29" s="655"/>
      <c r="W29" s="656"/>
      <c r="X29" s="646"/>
      <c r="Y29" s="641"/>
      <c r="Z29" s="637"/>
      <c r="AA29" s="638"/>
      <c r="AB29" s="638"/>
      <c r="AC29" s="42" t="s">
        <v>14</v>
      </c>
      <c r="AD29" s="641"/>
      <c r="AE29" s="642"/>
      <c r="AF29" s="642"/>
      <c r="AG29" s="642"/>
      <c r="AH29" s="642"/>
      <c r="AI29" s="647"/>
      <c r="AJ29" s="641"/>
      <c r="AK29" s="637"/>
      <c r="AL29" s="638"/>
      <c r="AM29" s="638"/>
      <c r="AN29" s="36" t="s">
        <v>14</v>
      </c>
      <c r="AO29" s="16"/>
    </row>
    <row r="30" spans="1:41" ht="18.75" customHeight="1" x14ac:dyDescent="0.15">
      <c r="A30" s="650"/>
      <c r="B30" s="639"/>
      <c r="C30" s="639"/>
      <c r="D30" s="639"/>
      <c r="E30" s="640"/>
      <c r="F30" s="651" t="str">
        <f>"R"&amp;表紙・鑑!S3&amp;".3.31現在"</f>
        <v>R5.3.31現在</v>
      </c>
      <c r="G30" s="639"/>
      <c r="H30" s="639"/>
      <c r="I30" s="640"/>
      <c r="J30" s="651" t="str">
        <f>"R"&amp;表紙・鑑!S3-1&amp;"年度中増減"</f>
        <v>R4年度中増減</v>
      </c>
      <c r="K30" s="639"/>
      <c r="L30" s="639"/>
      <c r="M30" s="639"/>
      <c r="N30" s="677" t="s">
        <v>21</v>
      </c>
      <c r="O30" s="677"/>
      <c r="P30" s="677"/>
      <c r="Q30" s="678"/>
      <c r="R30" s="16"/>
      <c r="S30" s="654"/>
      <c r="T30" s="655"/>
      <c r="U30" s="655"/>
      <c r="V30" s="655"/>
      <c r="W30" s="656"/>
      <c r="X30" s="646"/>
      <c r="Y30" s="641"/>
      <c r="Z30" s="637"/>
      <c r="AA30" s="638"/>
      <c r="AB30" s="638"/>
      <c r="AC30" s="42" t="s">
        <v>14</v>
      </c>
      <c r="AD30" s="641"/>
      <c r="AE30" s="642"/>
      <c r="AF30" s="642"/>
      <c r="AG30" s="642"/>
      <c r="AH30" s="642"/>
      <c r="AI30" s="647"/>
      <c r="AJ30" s="641"/>
      <c r="AK30" s="637"/>
      <c r="AL30" s="638"/>
      <c r="AM30" s="638"/>
      <c r="AN30" s="36" t="s">
        <v>14</v>
      </c>
      <c r="AO30" s="16"/>
    </row>
    <row r="31" spans="1:41" ht="18.75" customHeight="1" x14ac:dyDescent="0.15">
      <c r="A31" s="643" t="s">
        <v>20</v>
      </c>
      <c r="B31" s="644"/>
      <c r="C31" s="644"/>
      <c r="D31" s="644"/>
      <c r="E31" s="645"/>
      <c r="F31" s="637"/>
      <c r="G31" s="638"/>
      <c r="H31" s="638"/>
      <c r="I31" s="43" t="s">
        <v>14</v>
      </c>
      <c r="J31" s="637"/>
      <c r="K31" s="638"/>
      <c r="L31" s="638"/>
      <c r="M31" s="43" t="s">
        <v>14</v>
      </c>
      <c r="N31" s="64"/>
      <c r="O31" s="65" t="s">
        <v>17</v>
      </c>
      <c r="P31" s="64"/>
      <c r="Q31" s="66" t="s">
        <v>16</v>
      </c>
      <c r="S31" s="654"/>
      <c r="T31" s="655"/>
      <c r="U31" s="655"/>
      <c r="V31" s="655"/>
      <c r="W31" s="656"/>
      <c r="X31" s="646"/>
      <c r="Y31" s="641"/>
      <c r="Z31" s="637"/>
      <c r="AA31" s="638"/>
      <c r="AB31" s="638"/>
      <c r="AC31" s="42" t="s">
        <v>14</v>
      </c>
      <c r="AD31" s="641"/>
      <c r="AE31" s="642"/>
      <c r="AF31" s="642"/>
      <c r="AG31" s="642"/>
      <c r="AH31" s="642"/>
      <c r="AI31" s="647"/>
      <c r="AJ31" s="641"/>
      <c r="AK31" s="637"/>
      <c r="AL31" s="638"/>
      <c r="AM31" s="638"/>
      <c r="AN31" s="36" t="s">
        <v>14</v>
      </c>
    </row>
    <row r="32" spans="1:41" ht="18.75" customHeight="1" x14ac:dyDescent="0.15">
      <c r="A32" s="643" t="s">
        <v>19</v>
      </c>
      <c r="B32" s="644"/>
      <c r="C32" s="644"/>
      <c r="D32" s="644"/>
      <c r="E32" s="645"/>
      <c r="F32" s="637"/>
      <c r="G32" s="638"/>
      <c r="H32" s="638"/>
      <c r="I32" s="43" t="s">
        <v>14</v>
      </c>
      <c r="J32" s="637"/>
      <c r="K32" s="638"/>
      <c r="L32" s="638"/>
      <c r="M32" s="43" t="s">
        <v>14</v>
      </c>
      <c r="N32" s="64"/>
      <c r="O32" s="65" t="s">
        <v>17</v>
      </c>
      <c r="P32" s="64"/>
      <c r="Q32" s="66" t="s">
        <v>16</v>
      </c>
      <c r="S32" s="654"/>
      <c r="T32" s="655"/>
      <c r="U32" s="655"/>
      <c r="V32" s="655"/>
      <c r="W32" s="656"/>
      <c r="X32" s="646"/>
      <c r="Y32" s="641"/>
      <c r="Z32" s="637"/>
      <c r="AA32" s="638"/>
      <c r="AB32" s="638"/>
      <c r="AC32" s="42" t="s">
        <v>14</v>
      </c>
      <c r="AD32" s="641"/>
      <c r="AE32" s="642"/>
      <c r="AF32" s="642"/>
      <c r="AG32" s="642"/>
      <c r="AH32" s="642"/>
      <c r="AI32" s="647"/>
      <c r="AJ32" s="641"/>
      <c r="AK32" s="637"/>
      <c r="AL32" s="638"/>
      <c r="AM32" s="638"/>
      <c r="AN32" s="36" t="s">
        <v>14</v>
      </c>
    </row>
    <row r="33" spans="1:40" ht="18.75" customHeight="1" thickBot="1" x14ac:dyDescent="0.2">
      <c r="A33" s="643" t="s">
        <v>18</v>
      </c>
      <c r="B33" s="644"/>
      <c r="C33" s="644"/>
      <c r="D33" s="644"/>
      <c r="E33" s="645"/>
      <c r="F33" s="637"/>
      <c r="G33" s="638"/>
      <c r="H33" s="638"/>
      <c r="I33" s="43" t="s">
        <v>14</v>
      </c>
      <c r="J33" s="637"/>
      <c r="K33" s="638"/>
      <c r="L33" s="638"/>
      <c r="M33" s="43" t="s">
        <v>14</v>
      </c>
      <c r="N33" s="64"/>
      <c r="O33" s="65" t="s">
        <v>17</v>
      </c>
      <c r="P33" s="64"/>
      <c r="Q33" s="66" t="s">
        <v>16</v>
      </c>
      <c r="S33" s="660"/>
      <c r="T33" s="661"/>
      <c r="U33" s="661"/>
      <c r="V33" s="661"/>
      <c r="W33" s="662"/>
      <c r="X33" s="663"/>
      <c r="Y33" s="664"/>
      <c r="Z33" s="666"/>
      <c r="AA33" s="667"/>
      <c r="AB33" s="667"/>
      <c r="AC33" s="68" t="s">
        <v>14</v>
      </c>
      <c r="AD33" s="649" t="s">
        <v>15</v>
      </c>
      <c r="AE33" s="653"/>
      <c r="AF33" s="653"/>
      <c r="AG33" s="653"/>
      <c r="AH33" s="653"/>
      <c r="AI33" s="648" t="str">
        <f>IF(SUM(X15:X33,AI15:AJ32) = 0, "", SUM(AI15:AJ32,X15:X33))</f>
        <v/>
      </c>
      <c r="AJ33" s="649"/>
      <c r="AK33" s="635" t="str">
        <f>IF(SUM(Z15:AA33,AK15:AM32)=0,"",SUM(Z15:AA33,AK15:AM32))</f>
        <v/>
      </c>
      <c r="AL33" s="636"/>
      <c r="AM33" s="636"/>
      <c r="AN33" s="69" t="s">
        <v>14</v>
      </c>
    </row>
    <row r="34" spans="1:40" ht="18.75" customHeight="1" thickBot="1" x14ac:dyDescent="0.2">
      <c r="A34" s="674" t="s">
        <v>15</v>
      </c>
      <c r="B34" s="675"/>
      <c r="C34" s="675"/>
      <c r="D34" s="675"/>
      <c r="E34" s="676"/>
      <c r="F34" s="635" t="str">
        <f>IF(SUM(F31:F33) = 0, "", SUM(F31:F33))</f>
        <v/>
      </c>
      <c r="G34" s="636"/>
      <c r="H34" s="636"/>
      <c r="I34" s="70" t="s">
        <v>14</v>
      </c>
      <c r="J34" s="635" t="str">
        <f>IF(SUM(J31:K33) = 0, "", SUM(J31:K33))</f>
        <v/>
      </c>
      <c r="K34" s="636"/>
      <c r="L34" s="636"/>
      <c r="M34" s="70" t="s">
        <v>14</v>
      </c>
      <c r="N34" s="657"/>
      <c r="O34" s="658"/>
      <c r="P34" s="658"/>
      <c r="Q34" s="659"/>
      <c r="S34" s="63" t="s">
        <v>13</v>
      </c>
      <c r="T34" s="16" t="s">
        <v>12</v>
      </c>
      <c r="U34" s="16"/>
      <c r="V34" s="41"/>
      <c r="W34" s="41"/>
      <c r="X34" s="16"/>
      <c r="Y34" s="63"/>
      <c r="Z34" s="63"/>
      <c r="AA34" s="63"/>
      <c r="AB34" s="16"/>
      <c r="AC34" s="16"/>
      <c r="AD34" s="16"/>
      <c r="AE34" s="16"/>
      <c r="AF34" s="40"/>
      <c r="AG34" s="40"/>
      <c r="AH34" s="40"/>
      <c r="AI34" s="40"/>
      <c r="AJ34" s="40"/>
      <c r="AK34" s="41"/>
      <c r="AL34" s="41"/>
      <c r="AM34" s="41"/>
      <c r="AN34" s="16"/>
    </row>
    <row r="35" spans="1:40" ht="18.75" customHeight="1" x14ac:dyDescent="0.15"/>
    <row r="36" spans="1:40" ht="18.75" customHeight="1" x14ac:dyDescent="0.15"/>
    <row r="37" spans="1:40" ht="18.75" customHeight="1" x14ac:dyDescent="0.15"/>
    <row r="38" spans="1:40" ht="18.75" customHeight="1" x14ac:dyDescent="0.15"/>
    <row r="39" spans="1:40" ht="18.75" customHeight="1" x14ac:dyDescent="0.15"/>
    <row r="40" spans="1:40" ht="18.75" customHeight="1" x14ac:dyDescent="0.15"/>
    <row r="41" spans="1:40" ht="18.75" customHeight="1" x14ac:dyDescent="0.15"/>
    <row r="42" spans="1:40" ht="18.75" customHeight="1" x14ac:dyDescent="0.15"/>
    <row r="43" spans="1:40" ht="18.75" customHeight="1" x14ac:dyDescent="0.15"/>
    <row r="44" spans="1:40" ht="18.75" customHeight="1" x14ac:dyDescent="0.15"/>
    <row r="45" spans="1:40" ht="18.75" customHeight="1" x14ac:dyDescent="0.15"/>
    <row r="46" spans="1:40" ht="18.75" customHeight="1" x14ac:dyDescent="0.15"/>
    <row r="47" spans="1:40" ht="18.75" customHeight="1" x14ac:dyDescent="0.15"/>
    <row r="48" spans="1:40"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mergeCells count="237">
    <mergeCell ref="A3:F3"/>
    <mergeCell ref="G3:T3"/>
    <mergeCell ref="U3:Z3"/>
    <mergeCell ref="AA3:AD3"/>
    <mergeCell ref="AE3:AF3"/>
    <mergeCell ref="AG3:AH3"/>
    <mergeCell ref="AI3:AJ3"/>
    <mergeCell ref="AK3:AL3"/>
    <mergeCell ref="AM3:AN3"/>
    <mergeCell ref="A4:F4"/>
    <mergeCell ref="G4:T4"/>
    <mergeCell ref="U4:Z4"/>
    <mergeCell ref="AA4:AD4"/>
    <mergeCell ref="AE4:AF4"/>
    <mergeCell ref="AG4:AH4"/>
    <mergeCell ref="AI4:AJ4"/>
    <mergeCell ref="A5:F5"/>
    <mergeCell ref="G5:T5"/>
    <mergeCell ref="U5:Z5"/>
    <mergeCell ref="AA5:AD5"/>
    <mergeCell ref="AE5:AF5"/>
    <mergeCell ref="AG5:AI5"/>
    <mergeCell ref="AK4:AL4"/>
    <mergeCell ref="AM4:AN4"/>
    <mergeCell ref="AJ5:AL5"/>
    <mergeCell ref="AM5:AN5"/>
    <mergeCell ref="AA6:AC6"/>
    <mergeCell ref="AE6:AG6"/>
    <mergeCell ref="AI6:AJ6"/>
    <mergeCell ref="AL6:AM6"/>
    <mergeCell ref="AE8:AG8"/>
    <mergeCell ref="AI8:AJ8"/>
    <mergeCell ref="AL8:AM8"/>
    <mergeCell ref="P6:T6"/>
    <mergeCell ref="U6:Z6"/>
    <mergeCell ref="A6:F7"/>
    <mergeCell ref="G6:H6"/>
    <mergeCell ref="AL9:AM9"/>
    <mergeCell ref="A9:F9"/>
    <mergeCell ref="G9:J9"/>
    <mergeCell ref="K9:L9"/>
    <mergeCell ref="M9:N9"/>
    <mergeCell ref="O9:P9"/>
    <mergeCell ref="Q9:R9"/>
    <mergeCell ref="G7:H7"/>
    <mergeCell ref="I7:T7"/>
    <mergeCell ref="U7:Z7"/>
    <mergeCell ref="AA7:AC7"/>
    <mergeCell ref="AE7:AG7"/>
    <mergeCell ref="AI7:AJ7"/>
    <mergeCell ref="AL7:AM7"/>
    <mergeCell ref="I6:M6"/>
    <mergeCell ref="N6:O6"/>
    <mergeCell ref="S9:T9"/>
    <mergeCell ref="U9:Z9"/>
    <mergeCell ref="AA9:AC9"/>
    <mergeCell ref="AE9:AG9"/>
    <mergeCell ref="AI9:AJ9"/>
    <mergeCell ref="A8:F8"/>
    <mergeCell ref="G8:T8"/>
    <mergeCell ref="U8:Z8"/>
    <mergeCell ref="AA8:AC8"/>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15:E15"/>
    <mergeCell ref="F15:K15"/>
    <mergeCell ref="L15:Q15"/>
    <mergeCell ref="A16:E16"/>
    <mergeCell ref="F16:J16"/>
    <mergeCell ref="L16:P16"/>
    <mergeCell ref="A17:E17"/>
    <mergeCell ref="F17:J17"/>
    <mergeCell ref="L17:P17"/>
    <mergeCell ref="A18:E18"/>
    <mergeCell ref="F18:J18"/>
    <mergeCell ref="L18:P18"/>
    <mergeCell ref="AI27:AJ27"/>
    <mergeCell ref="A19:E20"/>
    <mergeCell ref="F19:Q20"/>
    <mergeCell ref="A22:E23"/>
    <mergeCell ref="F22:P23"/>
    <mergeCell ref="Q22:Q23"/>
    <mergeCell ref="A24:E25"/>
    <mergeCell ref="H24:H25"/>
    <mergeCell ref="I24:J25"/>
    <mergeCell ref="O24:P25"/>
    <mergeCell ref="AI22:AJ22"/>
    <mergeCell ref="A26:E27"/>
    <mergeCell ref="H26:H27"/>
    <mergeCell ref="I26:J27"/>
    <mergeCell ref="O26:P27"/>
    <mergeCell ref="AI26:AJ26"/>
    <mergeCell ref="AI16:AJ16"/>
    <mergeCell ref="AI17:AJ17"/>
    <mergeCell ref="AI18:AJ18"/>
    <mergeCell ref="AI19:AJ19"/>
    <mergeCell ref="AI20:AJ20"/>
    <mergeCell ref="AI21:AJ21"/>
    <mergeCell ref="N30:Q30"/>
    <mergeCell ref="Z27:AB27"/>
    <mergeCell ref="S25:AC25"/>
    <mergeCell ref="X21:Y21"/>
    <mergeCell ref="Z21:AB21"/>
    <mergeCell ref="AD28:AH28"/>
    <mergeCell ref="S18:W18"/>
    <mergeCell ref="X18:Y18"/>
    <mergeCell ref="Z18:AB18"/>
    <mergeCell ref="S19:W19"/>
    <mergeCell ref="X19:Y19"/>
    <mergeCell ref="Z19:AB19"/>
    <mergeCell ref="S20:W20"/>
    <mergeCell ref="S22:W22"/>
    <mergeCell ref="X22:Y22"/>
    <mergeCell ref="Z22:AB22"/>
    <mergeCell ref="X20:Y20"/>
    <mergeCell ref="Z20:AB20"/>
    <mergeCell ref="F34:H34"/>
    <mergeCell ref="J31:L31"/>
    <mergeCell ref="J32:L32"/>
    <mergeCell ref="A33:E33"/>
    <mergeCell ref="A34:E34"/>
    <mergeCell ref="A31:E31"/>
    <mergeCell ref="A32:E32"/>
    <mergeCell ref="J34:L34"/>
    <mergeCell ref="F30:I30"/>
    <mergeCell ref="J30:M30"/>
    <mergeCell ref="F31:H31"/>
    <mergeCell ref="F32:H32"/>
    <mergeCell ref="F33:H33"/>
    <mergeCell ref="J33:L33"/>
    <mergeCell ref="A30:E30"/>
    <mergeCell ref="N34:Q34"/>
    <mergeCell ref="S28:W28"/>
    <mergeCell ref="X28:Y28"/>
    <mergeCell ref="Z28:AB28"/>
    <mergeCell ref="S33:W33"/>
    <mergeCell ref="X33:Y33"/>
    <mergeCell ref="AI14:AJ14"/>
    <mergeCell ref="AK14:AN14"/>
    <mergeCell ref="S24:W24"/>
    <mergeCell ref="X24:Y24"/>
    <mergeCell ref="Z24:AB24"/>
    <mergeCell ref="Z33:AB33"/>
    <mergeCell ref="S26:W26"/>
    <mergeCell ref="X26:Y26"/>
    <mergeCell ref="Z26:AB26"/>
    <mergeCell ref="S27:W27"/>
    <mergeCell ref="AI32:AJ32"/>
    <mergeCell ref="AK32:AM32"/>
    <mergeCell ref="S23:W23"/>
    <mergeCell ref="X23:Y23"/>
    <mergeCell ref="Z23:AB23"/>
    <mergeCell ref="AI15:AJ15"/>
    <mergeCell ref="AK15:AM15"/>
    <mergeCell ref="X27:Y27"/>
    <mergeCell ref="AI31:AJ31"/>
    <mergeCell ref="AK31:AM31"/>
    <mergeCell ref="S21:W21"/>
    <mergeCell ref="AI29:AJ29"/>
    <mergeCell ref="AK29:AM29"/>
    <mergeCell ref="S30:W30"/>
    <mergeCell ref="X30:Y30"/>
    <mergeCell ref="Z30:AB30"/>
    <mergeCell ref="AD30:AH30"/>
    <mergeCell ref="AI30:AJ30"/>
    <mergeCell ref="AD27:AH27"/>
    <mergeCell ref="AI23:AJ23"/>
    <mergeCell ref="AI24:AJ24"/>
    <mergeCell ref="AI25:AJ25"/>
    <mergeCell ref="AD33:AH33"/>
    <mergeCell ref="AD29:AH29"/>
    <mergeCell ref="S29:W29"/>
    <mergeCell ref="X29:Y29"/>
    <mergeCell ref="Z29:AB29"/>
    <mergeCell ref="AD32:AH32"/>
    <mergeCell ref="AD24:AH24"/>
    <mergeCell ref="AD25:AH25"/>
    <mergeCell ref="AD26:AH26"/>
    <mergeCell ref="S32:W32"/>
    <mergeCell ref="X32:Y32"/>
    <mergeCell ref="Z32:AB32"/>
    <mergeCell ref="S31:W31"/>
    <mergeCell ref="X31:Y31"/>
    <mergeCell ref="Z31:AB31"/>
    <mergeCell ref="AD31:AH31"/>
    <mergeCell ref="AD14:AH14"/>
    <mergeCell ref="AD22:AH22"/>
    <mergeCell ref="AD23:AH23"/>
    <mergeCell ref="AD15:AH15"/>
    <mergeCell ref="S15:W15"/>
    <mergeCell ref="X15:Y15"/>
    <mergeCell ref="Z15:AB15"/>
    <mergeCell ref="AI28:AJ28"/>
    <mergeCell ref="AI33:AJ33"/>
    <mergeCell ref="AD16:AH16"/>
    <mergeCell ref="AD17:AH17"/>
    <mergeCell ref="AD18:AH18"/>
    <mergeCell ref="AD19:AH19"/>
    <mergeCell ref="AD20:AH20"/>
    <mergeCell ref="AD21:AH21"/>
    <mergeCell ref="S16:W16"/>
    <mergeCell ref="X16:Y16"/>
    <mergeCell ref="Z16:AB16"/>
    <mergeCell ref="S17:W17"/>
    <mergeCell ref="X17:Y17"/>
    <mergeCell ref="Z17:AB17"/>
    <mergeCell ref="S14:W14"/>
    <mergeCell ref="X14:Y14"/>
    <mergeCell ref="Z14:AC14"/>
    <mergeCell ref="AK33:AM33"/>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30:AM30"/>
  </mergeCells>
  <phoneticPr fontId="4"/>
  <conditionalFormatting sqref="H24:H27">
    <cfRule type="expression" dxfId="5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Z15:Z24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Z26:Z3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WWH983066:WWH983073" xr:uid="{65F87B79-E96B-4E52-A8A0-66FEB0339126}">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8C7A2FE6-E6D7-475F-89A7-6817FC8B389A}">
      <formula1>-99999999999</formula1>
      <formula2>99999999999</formula2>
    </dataValidation>
    <dataValidation imeMode="off" allowBlank="1" showInputMessage="1" showErrorMessage="1" sqref="I7:T7" xr:uid="{8F6922BE-3725-4CDC-8648-57D70D7D2C79}"/>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23</xdr:row>
                    <xdr:rowOff>0</xdr:rowOff>
                  </from>
                  <to>
                    <xdr:col>8</xdr:col>
                    <xdr:colOff>123825</xdr:colOff>
                    <xdr:row>25</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23</xdr:row>
                    <xdr:rowOff>0</xdr:rowOff>
                  </from>
                  <to>
                    <xdr:col>14</xdr:col>
                    <xdr:colOff>85725</xdr:colOff>
                    <xdr:row>25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25</xdr:row>
                    <xdr:rowOff>0</xdr:rowOff>
                  </from>
                  <to>
                    <xdr:col>8</xdr:col>
                    <xdr:colOff>123825</xdr:colOff>
                    <xdr:row>27</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25</xdr:row>
                    <xdr:rowOff>0</xdr:rowOff>
                  </from>
                  <to>
                    <xdr:col>14</xdr:col>
                    <xdr:colOff>85725</xdr:colOff>
                    <xdr:row>27</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13</xdr:col>
                    <xdr:colOff>57150</xdr:colOff>
                    <xdr:row>31</xdr:row>
                    <xdr:rowOff>0</xdr:rowOff>
                  </from>
                  <to>
                    <xdr:col>14</xdr:col>
                    <xdr:colOff>123825</xdr:colOff>
                    <xdr:row>32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57150</xdr:colOff>
                    <xdr:row>32</xdr:row>
                    <xdr:rowOff>9525</xdr:rowOff>
                  </from>
                  <to>
                    <xdr:col>14</xdr:col>
                    <xdr:colOff>123825</xdr:colOff>
                    <xdr:row>33</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BFB-12F2-4EE5-A801-380A80D6517E}">
  <sheetPr>
    <tabColor theme="7" tint="0.79998168889431442"/>
    <pageSetUpPr fitToPage="1"/>
  </sheetPr>
  <dimension ref="A1:BK153"/>
  <sheetViews>
    <sheetView view="pageBreakPreview" zoomScaleNormal="70" zoomScaleSheetLayoutView="100" workbookViewId="0"/>
  </sheetViews>
  <sheetFormatPr defaultRowHeight="16.5" x14ac:dyDescent="0.3"/>
  <cols>
    <col min="1" max="51" width="4.5" style="16" customWidth="1"/>
    <col min="52" max="57" width="4.5" style="386" customWidth="1"/>
    <col min="58"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63" ht="18.75" customHeight="1" x14ac:dyDescent="0.15">
      <c r="A1" s="157" t="s">
        <v>852</v>
      </c>
      <c r="B1" s="279"/>
      <c r="AZ1" s="16"/>
      <c r="BA1" s="16"/>
      <c r="BB1" s="16"/>
      <c r="BC1" s="16"/>
      <c r="BD1" s="16"/>
      <c r="BE1" s="16"/>
      <c r="BF1" s="2"/>
      <c r="BG1" s="2"/>
      <c r="BH1" s="2"/>
      <c r="BI1" s="2"/>
      <c r="BJ1" s="2"/>
      <c r="BK1" s="2"/>
    </row>
    <row r="2" spans="1:63" ht="18.75" customHeight="1" x14ac:dyDescent="0.15">
      <c r="A2" s="39" t="s">
        <v>530</v>
      </c>
      <c r="AZ2" s="16"/>
      <c r="BA2" s="16"/>
      <c r="BB2" s="16"/>
      <c r="BC2" s="16"/>
      <c r="BD2" s="16"/>
      <c r="BE2" s="16"/>
      <c r="BF2" s="2"/>
      <c r="BG2" s="2"/>
      <c r="BH2" s="2"/>
      <c r="BI2" s="2"/>
      <c r="BJ2" s="2"/>
      <c r="BK2" s="2"/>
    </row>
    <row r="3" spans="1:63" ht="18.75" customHeight="1" thickBot="1" x14ac:dyDescent="0.2">
      <c r="A3" s="39" t="s">
        <v>545</v>
      </c>
      <c r="AZ3" s="16"/>
      <c r="BA3" s="16"/>
      <c r="BB3" s="16"/>
      <c r="BC3" s="16"/>
      <c r="BD3" s="16"/>
      <c r="BE3" s="16"/>
      <c r="BF3" s="2"/>
      <c r="BG3" s="2"/>
      <c r="BH3" s="2"/>
      <c r="BI3" s="2"/>
      <c r="BJ3" s="2"/>
      <c r="BK3" s="2"/>
    </row>
    <row r="4" spans="1:63" ht="18.75" customHeight="1" x14ac:dyDescent="0.15">
      <c r="A4" s="693" t="s">
        <v>546</v>
      </c>
      <c r="B4" s="694"/>
      <c r="C4" s="694"/>
      <c r="D4" s="694"/>
      <c r="E4" s="694"/>
      <c r="F4" s="695"/>
      <c r="G4" s="389"/>
      <c r="H4" s="1060" t="s">
        <v>547</v>
      </c>
      <c r="I4" s="1060"/>
      <c r="J4" s="1060"/>
      <c r="K4" s="508"/>
      <c r="L4" s="508"/>
      <c r="M4" s="1928" t="s">
        <v>548</v>
      </c>
      <c r="N4" s="1928"/>
      <c r="O4" s="1928"/>
      <c r="P4" s="1928"/>
      <c r="Q4" s="1928"/>
      <c r="R4" s="508"/>
      <c r="S4" s="1928" t="s">
        <v>549</v>
      </c>
      <c r="T4" s="1928"/>
      <c r="U4" s="1928"/>
      <c r="V4" s="1928"/>
      <c r="W4" s="1998"/>
      <c r="X4" s="928" t="s">
        <v>550</v>
      </c>
      <c r="Y4" s="694"/>
      <c r="Z4" s="694"/>
      <c r="AA4" s="694"/>
      <c r="AB4" s="694"/>
      <c r="AC4" s="694"/>
      <c r="AD4" s="389"/>
      <c r="AE4" s="508"/>
      <c r="AF4" s="1060" t="s">
        <v>551</v>
      </c>
      <c r="AG4" s="1060"/>
      <c r="AH4" s="275"/>
      <c r="AZ4" s="16"/>
      <c r="BA4" s="16"/>
      <c r="BB4" s="16"/>
      <c r="BC4" s="16"/>
      <c r="BD4" s="16"/>
      <c r="BE4" s="16"/>
      <c r="BF4" s="2"/>
      <c r="BG4" s="2"/>
      <c r="BH4" s="2"/>
      <c r="BI4" s="2"/>
      <c r="BJ4" s="2"/>
      <c r="BK4" s="2"/>
    </row>
    <row r="5" spans="1:63" ht="18.75" customHeight="1" x14ac:dyDescent="0.15">
      <c r="A5" s="696"/>
      <c r="B5" s="697"/>
      <c r="C5" s="697"/>
      <c r="D5" s="697"/>
      <c r="E5" s="697"/>
      <c r="F5" s="698"/>
      <c r="G5" s="383"/>
      <c r="H5" s="712"/>
      <c r="I5" s="712"/>
      <c r="J5" s="712"/>
      <c r="K5" s="53"/>
      <c r="L5" s="53"/>
      <c r="M5" s="1664"/>
      <c r="N5" s="1664"/>
      <c r="O5" s="1664"/>
      <c r="P5" s="1664"/>
      <c r="Q5" s="1664"/>
      <c r="R5" s="53"/>
      <c r="S5" s="1664"/>
      <c r="T5" s="1664"/>
      <c r="U5" s="1664"/>
      <c r="V5" s="1664"/>
      <c r="W5" s="1665"/>
      <c r="X5" s="929"/>
      <c r="Y5" s="1999"/>
      <c r="Z5" s="1999"/>
      <c r="AA5" s="1999"/>
      <c r="AB5" s="1999"/>
      <c r="AC5" s="1999"/>
      <c r="AD5" s="390"/>
      <c r="AE5" s="514"/>
      <c r="AF5" s="1053"/>
      <c r="AG5" s="1053"/>
      <c r="AH5" s="58"/>
      <c r="AZ5" s="16"/>
      <c r="BA5" s="16"/>
      <c r="BB5" s="16"/>
      <c r="BC5" s="16"/>
      <c r="BD5" s="16"/>
      <c r="BE5" s="16"/>
      <c r="BF5" s="2"/>
      <c r="BG5" s="2"/>
      <c r="BH5" s="2"/>
      <c r="BI5" s="2"/>
      <c r="BJ5" s="2"/>
      <c r="BK5" s="2"/>
    </row>
    <row r="6" spans="1:63" ht="18.75" customHeight="1" x14ac:dyDescent="0.15">
      <c r="A6" s="1001" t="s">
        <v>552</v>
      </c>
      <c r="B6" s="1999"/>
      <c r="C6" s="1999"/>
      <c r="D6" s="1999"/>
      <c r="E6" s="1999"/>
      <c r="F6" s="715"/>
      <c r="G6" s="382"/>
      <c r="H6" s="711" t="s">
        <v>553</v>
      </c>
      <c r="I6" s="711"/>
      <c r="J6" s="711"/>
      <c r="K6" s="711" t="s">
        <v>71</v>
      </c>
      <c r="L6" s="711" t="s">
        <v>49</v>
      </c>
      <c r="M6" s="711"/>
      <c r="N6" s="711"/>
      <c r="O6" s="711" t="s">
        <v>468</v>
      </c>
      <c r="P6" s="711" t="s">
        <v>218</v>
      </c>
      <c r="Q6" s="512"/>
      <c r="R6" s="512"/>
      <c r="S6" s="512"/>
      <c r="T6" s="1991" t="s">
        <v>554</v>
      </c>
      <c r="U6" s="1991"/>
      <c r="V6" s="1991"/>
      <c r="W6" s="1992"/>
      <c r="X6" s="929"/>
      <c r="Y6" s="1999"/>
      <c r="Z6" s="1999"/>
      <c r="AA6" s="1999"/>
      <c r="AB6" s="1999"/>
      <c r="AC6" s="1999"/>
      <c r="AD6" s="390"/>
      <c r="AE6" s="514"/>
      <c r="AF6" s="1053" t="s">
        <v>555</v>
      </c>
      <c r="AG6" s="1053"/>
      <c r="AH6" s="58"/>
      <c r="AZ6" s="16"/>
      <c r="BA6" s="16"/>
      <c r="BB6" s="16"/>
      <c r="BC6" s="16"/>
      <c r="BD6" s="16"/>
      <c r="BE6" s="16"/>
      <c r="BF6" s="2"/>
      <c r="BG6" s="2"/>
      <c r="BH6" s="2"/>
      <c r="BI6" s="2"/>
      <c r="BJ6" s="2"/>
      <c r="BK6" s="2"/>
    </row>
    <row r="7" spans="1:63" ht="18.75" customHeight="1" thickBot="1" x14ac:dyDescent="0.2">
      <c r="A7" s="674"/>
      <c r="B7" s="675"/>
      <c r="C7" s="675"/>
      <c r="D7" s="675"/>
      <c r="E7" s="675"/>
      <c r="F7" s="676"/>
      <c r="G7" s="385"/>
      <c r="H7" s="717"/>
      <c r="I7" s="717"/>
      <c r="J7" s="717"/>
      <c r="K7" s="717"/>
      <c r="L7" s="717"/>
      <c r="M7" s="717"/>
      <c r="N7" s="717"/>
      <c r="O7" s="717"/>
      <c r="P7" s="717"/>
      <c r="Q7" s="513"/>
      <c r="R7" s="513"/>
      <c r="S7" s="513"/>
      <c r="T7" s="1993"/>
      <c r="U7" s="1993"/>
      <c r="V7" s="1993"/>
      <c r="W7" s="1994"/>
      <c r="X7" s="961"/>
      <c r="Y7" s="675"/>
      <c r="Z7" s="675"/>
      <c r="AA7" s="675"/>
      <c r="AB7" s="675"/>
      <c r="AC7" s="675"/>
      <c r="AD7" s="385"/>
      <c r="AE7" s="513"/>
      <c r="AF7" s="717"/>
      <c r="AG7" s="717"/>
      <c r="AH7" s="61"/>
      <c r="AZ7" s="16"/>
      <c r="BA7" s="16"/>
      <c r="BB7" s="16"/>
      <c r="BC7" s="16"/>
      <c r="BD7" s="16"/>
      <c r="BE7" s="16"/>
      <c r="BF7" s="2"/>
      <c r="BG7" s="2"/>
      <c r="BH7" s="2"/>
      <c r="BI7" s="2"/>
      <c r="BJ7" s="2"/>
      <c r="BK7" s="2"/>
    </row>
    <row r="8" spans="1:63" ht="18.75" customHeight="1" x14ac:dyDescent="0.15">
      <c r="A8" s="1995" t="s">
        <v>855</v>
      </c>
      <c r="B8" s="1996"/>
      <c r="C8" s="1996"/>
      <c r="D8" s="1996"/>
      <c r="E8" s="1996"/>
      <c r="F8" s="1996"/>
      <c r="G8" s="1996"/>
      <c r="H8" s="1996"/>
      <c r="I8" s="1996"/>
      <c r="J8" s="1996"/>
      <c r="K8" s="1996"/>
      <c r="L8" s="1996"/>
      <c r="M8" s="1996"/>
      <c r="N8" s="1996"/>
      <c r="O8" s="1996"/>
      <c r="P8" s="1996"/>
      <c r="Q8" s="1996"/>
      <c r="R8" s="1996"/>
      <c r="S8" s="1996"/>
      <c r="T8" s="1996"/>
      <c r="U8" s="1996"/>
      <c r="V8" s="1996"/>
      <c r="W8" s="1996"/>
      <c r="X8" s="1996"/>
      <c r="Y8" s="1996"/>
      <c r="Z8" s="1996"/>
      <c r="AA8" s="1996"/>
      <c r="AB8" s="1996"/>
      <c r="AC8" s="1996"/>
      <c r="AD8" s="1996"/>
      <c r="AE8" s="1996"/>
      <c r="AF8" s="1996"/>
      <c r="AG8" s="1996"/>
      <c r="AH8" s="1997"/>
      <c r="AZ8" s="16"/>
      <c r="BA8" s="16"/>
      <c r="BB8" s="16"/>
      <c r="BC8" s="16"/>
      <c r="BD8" s="16"/>
      <c r="BE8" s="16"/>
      <c r="BF8" s="2"/>
      <c r="BG8" s="2"/>
      <c r="BH8" s="2"/>
      <c r="BI8" s="2"/>
      <c r="BJ8" s="2"/>
      <c r="BK8" s="2"/>
    </row>
    <row r="9" spans="1:63" ht="18.75" customHeight="1" x14ac:dyDescent="0.15">
      <c r="A9" s="99"/>
      <c r="B9" s="2009" t="s">
        <v>854</v>
      </c>
      <c r="C9" s="2009"/>
      <c r="D9" s="2010"/>
      <c r="E9" s="929" t="s">
        <v>557</v>
      </c>
      <c r="F9" s="1999"/>
      <c r="G9" s="1999"/>
      <c r="H9" s="929" t="s">
        <v>558</v>
      </c>
      <c r="I9" s="1999"/>
      <c r="J9" s="1999"/>
      <c r="K9" s="929" t="s">
        <v>559</v>
      </c>
      <c r="L9" s="1999"/>
      <c r="M9" s="1999"/>
      <c r="N9" s="929" t="s">
        <v>560</v>
      </c>
      <c r="O9" s="1999"/>
      <c r="P9" s="715"/>
      <c r="Q9" s="929" t="s">
        <v>561</v>
      </c>
      <c r="R9" s="1999"/>
      <c r="S9" s="715"/>
      <c r="T9" s="1999" t="s">
        <v>872</v>
      </c>
      <c r="U9" s="1999"/>
      <c r="V9" s="715"/>
      <c r="W9" s="929" t="s">
        <v>870</v>
      </c>
      <c r="X9" s="1999"/>
      <c r="Y9" s="1999"/>
      <c r="Z9" s="929" t="s">
        <v>868</v>
      </c>
      <c r="AA9" s="1999"/>
      <c r="AB9" s="715"/>
      <c r="AC9" s="1999" t="s">
        <v>866</v>
      </c>
      <c r="AD9" s="1999"/>
      <c r="AE9" s="715"/>
      <c r="AF9" s="2014" t="s">
        <v>562</v>
      </c>
      <c r="AG9" s="2015"/>
      <c r="AH9" s="2016"/>
      <c r="AI9" s="74"/>
      <c r="AJ9" s="74"/>
      <c r="AK9" s="74"/>
      <c r="AL9" s="74"/>
      <c r="AM9" s="74"/>
      <c r="AZ9" s="16"/>
      <c r="BA9" s="16"/>
      <c r="BB9" s="16"/>
      <c r="BC9" s="16"/>
      <c r="BD9" s="16"/>
      <c r="BE9" s="16"/>
      <c r="BF9" s="2"/>
      <c r="BG9" s="2"/>
      <c r="BH9" s="2"/>
      <c r="BI9" s="2"/>
      <c r="BJ9" s="2"/>
      <c r="BK9" s="2"/>
    </row>
    <row r="10" spans="1:63" ht="18.75" customHeight="1" x14ac:dyDescent="0.15">
      <c r="A10" s="2000" t="s">
        <v>563</v>
      </c>
      <c r="B10" s="2001"/>
      <c r="C10" s="2001"/>
      <c r="D10" s="2002"/>
      <c r="E10" s="2003" t="s">
        <v>858</v>
      </c>
      <c r="F10" s="2004"/>
      <c r="G10" s="2005"/>
      <c r="H10" s="2003" t="s">
        <v>860</v>
      </c>
      <c r="I10" s="2004"/>
      <c r="J10" s="2005"/>
      <c r="K10" s="2006" t="s">
        <v>860</v>
      </c>
      <c r="L10" s="2007"/>
      <c r="M10" s="2008"/>
      <c r="N10" s="2003" t="s">
        <v>862</v>
      </c>
      <c r="O10" s="2004"/>
      <c r="P10" s="2005"/>
      <c r="Q10" s="2003" t="s">
        <v>862</v>
      </c>
      <c r="R10" s="2004"/>
      <c r="S10" s="2005"/>
      <c r="T10" s="2004" t="s">
        <v>864</v>
      </c>
      <c r="U10" s="2004"/>
      <c r="V10" s="2005"/>
      <c r="W10" s="2003" t="s">
        <v>861</v>
      </c>
      <c r="X10" s="2004"/>
      <c r="Y10" s="2005"/>
      <c r="Z10" s="2003" t="s">
        <v>861</v>
      </c>
      <c r="AA10" s="2004"/>
      <c r="AB10" s="2005"/>
      <c r="AC10" s="2004" t="s">
        <v>861</v>
      </c>
      <c r="AD10" s="2004"/>
      <c r="AE10" s="2005"/>
      <c r="AF10" s="2011" t="s">
        <v>860</v>
      </c>
      <c r="AG10" s="2012"/>
      <c r="AH10" s="2013"/>
      <c r="AI10" s="74"/>
      <c r="AJ10" s="74"/>
      <c r="AK10" s="74"/>
      <c r="AL10" s="74"/>
      <c r="AM10" s="74"/>
      <c r="AZ10" s="16"/>
      <c r="BA10" s="16"/>
      <c r="BB10" s="16"/>
      <c r="BC10" s="16"/>
      <c r="BD10" s="16"/>
      <c r="BE10" s="16"/>
      <c r="BF10" s="2"/>
      <c r="BG10" s="2"/>
      <c r="BH10" s="2"/>
      <c r="BI10" s="2"/>
      <c r="BJ10" s="2"/>
      <c r="BK10" s="2"/>
    </row>
    <row r="11" spans="1:63" ht="18.75" customHeight="1" x14ac:dyDescent="0.15">
      <c r="A11" s="397"/>
      <c r="B11" s="398"/>
      <c r="C11" s="952" t="s">
        <v>873</v>
      </c>
      <c r="D11" s="686"/>
      <c r="E11" s="2017"/>
      <c r="F11" s="2018"/>
      <c r="G11" s="2019"/>
      <c r="H11" s="2017"/>
      <c r="I11" s="2018"/>
      <c r="J11" s="2019"/>
      <c r="K11" s="2017"/>
      <c r="L11" s="2018"/>
      <c r="M11" s="2019"/>
      <c r="N11" s="2017"/>
      <c r="O11" s="2018"/>
      <c r="P11" s="2019"/>
      <c r="Q11" s="2017"/>
      <c r="R11" s="2018"/>
      <c r="S11" s="2019"/>
      <c r="T11" s="2017"/>
      <c r="U11" s="2018"/>
      <c r="V11" s="2019"/>
      <c r="W11" s="2017"/>
      <c r="X11" s="2018"/>
      <c r="Y11" s="2019"/>
      <c r="Z11" s="2017"/>
      <c r="AA11" s="2018"/>
      <c r="AB11" s="2019"/>
      <c r="AC11" s="2017"/>
      <c r="AD11" s="2018"/>
      <c r="AE11" s="2019"/>
      <c r="AF11" s="2017"/>
      <c r="AG11" s="2018"/>
      <c r="AH11" s="2020"/>
      <c r="AI11" s="74"/>
      <c r="AJ11" s="74"/>
      <c r="AK11" s="74"/>
      <c r="AL11" s="74"/>
      <c r="AM11" s="74"/>
      <c r="AZ11" s="16"/>
      <c r="BA11" s="16"/>
      <c r="BB11" s="16"/>
      <c r="BC11" s="16"/>
      <c r="BD11" s="16"/>
      <c r="BE11" s="16"/>
      <c r="BF11" s="2"/>
      <c r="BG11" s="2"/>
      <c r="BH11" s="2"/>
      <c r="BI11" s="2"/>
      <c r="BJ11" s="2"/>
      <c r="BK11" s="2"/>
    </row>
    <row r="12" spans="1:63" ht="18.75" customHeight="1" x14ac:dyDescent="0.15">
      <c r="A12" s="399"/>
      <c r="B12" s="400"/>
      <c r="C12" s="952" t="s">
        <v>874</v>
      </c>
      <c r="D12" s="686"/>
      <c r="E12" s="2017"/>
      <c r="F12" s="2018"/>
      <c r="G12" s="2019"/>
      <c r="H12" s="2017"/>
      <c r="I12" s="2018"/>
      <c r="J12" s="2019"/>
      <c r="K12" s="2017"/>
      <c r="L12" s="2018"/>
      <c r="M12" s="2019"/>
      <c r="N12" s="2017"/>
      <c r="O12" s="2018"/>
      <c r="P12" s="2019"/>
      <c r="Q12" s="2017"/>
      <c r="R12" s="2018"/>
      <c r="S12" s="2019"/>
      <c r="T12" s="2017"/>
      <c r="U12" s="2018"/>
      <c r="V12" s="2019"/>
      <c r="W12" s="2017"/>
      <c r="X12" s="2018"/>
      <c r="Y12" s="2019"/>
      <c r="Z12" s="2017"/>
      <c r="AA12" s="2018"/>
      <c r="AB12" s="2019"/>
      <c r="AC12" s="2017"/>
      <c r="AD12" s="2018"/>
      <c r="AE12" s="2019"/>
      <c r="AF12" s="2017"/>
      <c r="AG12" s="2018"/>
      <c r="AH12" s="2020"/>
      <c r="AI12" s="74"/>
      <c r="AJ12" s="74"/>
      <c r="AK12" s="74"/>
      <c r="AL12" s="74"/>
      <c r="AM12" s="74"/>
      <c r="AZ12" s="16"/>
      <c r="BA12" s="16"/>
      <c r="BB12" s="16"/>
      <c r="BC12" s="16"/>
      <c r="BD12" s="16"/>
      <c r="BE12" s="16"/>
      <c r="BF12" s="2"/>
      <c r="BG12" s="2"/>
      <c r="BH12" s="2"/>
      <c r="BI12" s="2"/>
      <c r="BJ12" s="2"/>
      <c r="BK12" s="2"/>
    </row>
    <row r="13" spans="1:63" ht="18.75" customHeight="1" x14ac:dyDescent="0.15">
      <c r="A13" s="1026" t="str">
        <f>"R"&amp;表紙・鑑!S3-1</f>
        <v>R4</v>
      </c>
      <c r="B13" s="1025"/>
      <c r="C13" s="952" t="s">
        <v>875</v>
      </c>
      <c r="D13" s="686"/>
      <c r="E13" s="2017"/>
      <c r="F13" s="2018"/>
      <c r="G13" s="2019"/>
      <c r="H13" s="2017"/>
      <c r="I13" s="2018"/>
      <c r="J13" s="2019"/>
      <c r="K13" s="2017"/>
      <c r="L13" s="2018"/>
      <c r="M13" s="2019"/>
      <c r="N13" s="2017"/>
      <c r="O13" s="2018"/>
      <c r="P13" s="2019"/>
      <c r="Q13" s="2017"/>
      <c r="R13" s="2018"/>
      <c r="S13" s="2019"/>
      <c r="T13" s="2017"/>
      <c r="U13" s="2018"/>
      <c r="V13" s="2019"/>
      <c r="W13" s="2017"/>
      <c r="X13" s="2018"/>
      <c r="Y13" s="2019"/>
      <c r="Z13" s="2017"/>
      <c r="AA13" s="2018"/>
      <c r="AB13" s="2019"/>
      <c r="AC13" s="2017"/>
      <c r="AD13" s="2018"/>
      <c r="AE13" s="2019"/>
      <c r="AF13" s="2017"/>
      <c r="AG13" s="2018"/>
      <c r="AH13" s="2020"/>
      <c r="AI13" s="74"/>
      <c r="AJ13" s="74"/>
      <c r="AK13" s="74"/>
      <c r="AL13" s="74"/>
      <c r="AM13" s="74"/>
      <c r="AZ13" s="16"/>
      <c r="BA13" s="16"/>
      <c r="BB13" s="16"/>
      <c r="BC13" s="16"/>
      <c r="BD13" s="16"/>
      <c r="BE13" s="16"/>
      <c r="BF13" s="2"/>
      <c r="BG13" s="2"/>
      <c r="BH13" s="2"/>
      <c r="BI13" s="2"/>
      <c r="BJ13" s="2"/>
      <c r="BK13" s="2"/>
    </row>
    <row r="14" spans="1:63" ht="18.75" customHeight="1" x14ac:dyDescent="0.15">
      <c r="A14" s="1026"/>
      <c r="B14" s="1025"/>
      <c r="C14" s="952" t="s">
        <v>876</v>
      </c>
      <c r="D14" s="686"/>
      <c r="E14" s="2017"/>
      <c r="F14" s="2018"/>
      <c r="G14" s="2019"/>
      <c r="H14" s="2017"/>
      <c r="I14" s="2018"/>
      <c r="J14" s="2019"/>
      <c r="K14" s="2017"/>
      <c r="L14" s="2018"/>
      <c r="M14" s="2019"/>
      <c r="N14" s="2017"/>
      <c r="O14" s="2018"/>
      <c r="P14" s="2019"/>
      <c r="Q14" s="2017"/>
      <c r="R14" s="2018"/>
      <c r="S14" s="2019"/>
      <c r="T14" s="2017"/>
      <c r="U14" s="2018"/>
      <c r="V14" s="2019"/>
      <c r="W14" s="2017"/>
      <c r="X14" s="2018"/>
      <c r="Y14" s="2019"/>
      <c r="Z14" s="2017"/>
      <c r="AA14" s="2018"/>
      <c r="AB14" s="2019"/>
      <c r="AC14" s="2017"/>
      <c r="AD14" s="2018"/>
      <c r="AE14" s="2019"/>
      <c r="AF14" s="2017"/>
      <c r="AG14" s="2018"/>
      <c r="AH14" s="2020"/>
      <c r="AI14" s="74"/>
      <c r="AJ14" s="74"/>
      <c r="AK14" s="74"/>
      <c r="AL14" s="74"/>
      <c r="AM14" s="74"/>
      <c r="AZ14" s="16"/>
      <c r="BA14" s="16"/>
      <c r="BB14" s="16"/>
      <c r="BC14" s="16"/>
      <c r="BD14" s="16"/>
      <c r="BE14" s="16"/>
      <c r="BF14" s="2"/>
      <c r="BG14" s="2"/>
      <c r="BH14" s="2"/>
      <c r="BI14" s="2"/>
      <c r="BJ14" s="2"/>
      <c r="BK14" s="2"/>
    </row>
    <row r="15" spans="1:63" ht="18.75" customHeight="1" x14ac:dyDescent="0.15">
      <c r="A15" s="1026"/>
      <c r="B15" s="1025"/>
      <c r="C15" s="952" t="s">
        <v>877</v>
      </c>
      <c r="D15" s="686"/>
      <c r="E15" s="2017"/>
      <c r="F15" s="2018"/>
      <c r="G15" s="2019"/>
      <c r="H15" s="2017"/>
      <c r="I15" s="2018"/>
      <c r="J15" s="2019"/>
      <c r="K15" s="2017"/>
      <c r="L15" s="2018"/>
      <c r="M15" s="2019"/>
      <c r="N15" s="2017"/>
      <c r="O15" s="2018"/>
      <c r="P15" s="2019"/>
      <c r="Q15" s="2017"/>
      <c r="R15" s="2018"/>
      <c r="S15" s="2019"/>
      <c r="T15" s="2017"/>
      <c r="U15" s="2018"/>
      <c r="V15" s="2019"/>
      <c r="W15" s="2017"/>
      <c r="X15" s="2018"/>
      <c r="Y15" s="2019"/>
      <c r="Z15" s="2017"/>
      <c r="AA15" s="2018"/>
      <c r="AB15" s="2019"/>
      <c r="AC15" s="2017"/>
      <c r="AD15" s="2018"/>
      <c r="AE15" s="2019"/>
      <c r="AF15" s="2017"/>
      <c r="AG15" s="2018"/>
      <c r="AH15" s="2020"/>
      <c r="AI15" s="74"/>
      <c r="AJ15" s="74"/>
      <c r="AK15" s="74"/>
      <c r="AL15" s="74"/>
      <c r="AM15" s="74"/>
      <c r="AZ15" s="16"/>
      <c r="BA15" s="16"/>
      <c r="BB15" s="16"/>
      <c r="BC15" s="16"/>
      <c r="BD15" s="16"/>
      <c r="BE15" s="16"/>
      <c r="BF15" s="2"/>
      <c r="BG15" s="2"/>
      <c r="BH15" s="2"/>
      <c r="BI15" s="2"/>
      <c r="BJ15" s="2"/>
      <c r="BK15" s="2"/>
    </row>
    <row r="16" spans="1:63" ht="18.75" customHeight="1" x14ac:dyDescent="0.15">
      <c r="A16" s="1026" t="s">
        <v>146</v>
      </c>
      <c r="B16" s="1025"/>
      <c r="C16" s="952" t="s">
        <v>878</v>
      </c>
      <c r="D16" s="686"/>
      <c r="E16" s="2017"/>
      <c r="F16" s="2018"/>
      <c r="G16" s="2019"/>
      <c r="H16" s="2017"/>
      <c r="I16" s="2018"/>
      <c r="J16" s="2019"/>
      <c r="K16" s="2017"/>
      <c r="L16" s="2018"/>
      <c r="M16" s="2019"/>
      <c r="N16" s="2017"/>
      <c r="O16" s="2018"/>
      <c r="P16" s="2019"/>
      <c r="Q16" s="2017"/>
      <c r="R16" s="2018"/>
      <c r="S16" s="2019"/>
      <c r="T16" s="2017"/>
      <c r="U16" s="2018"/>
      <c r="V16" s="2019"/>
      <c r="W16" s="2017"/>
      <c r="X16" s="2018"/>
      <c r="Y16" s="2019"/>
      <c r="Z16" s="2017"/>
      <c r="AA16" s="2018"/>
      <c r="AB16" s="2019"/>
      <c r="AC16" s="2017"/>
      <c r="AD16" s="2018"/>
      <c r="AE16" s="2019"/>
      <c r="AF16" s="2017"/>
      <c r="AG16" s="2018"/>
      <c r="AH16" s="2020"/>
      <c r="AI16" s="74"/>
      <c r="AJ16" s="74"/>
      <c r="AK16" s="74"/>
      <c r="AL16" s="74"/>
      <c r="AM16" s="74"/>
      <c r="AZ16" s="16"/>
      <c r="BA16" s="16"/>
      <c r="BB16" s="16"/>
      <c r="BC16" s="16"/>
      <c r="BD16" s="16"/>
      <c r="BE16" s="16"/>
      <c r="BF16" s="2"/>
      <c r="BG16" s="2"/>
      <c r="BH16" s="2"/>
      <c r="BI16" s="2"/>
      <c r="BJ16" s="2"/>
      <c r="BK16" s="2"/>
    </row>
    <row r="17" spans="1:63" ht="18.75" customHeight="1" x14ac:dyDescent="0.15">
      <c r="A17" s="1026"/>
      <c r="B17" s="1025"/>
      <c r="C17" s="952" t="s">
        <v>879</v>
      </c>
      <c r="D17" s="686"/>
      <c r="E17" s="2017"/>
      <c r="F17" s="2018"/>
      <c r="G17" s="2019"/>
      <c r="H17" s="2017"/>
      <c r="I17" s="2018"/>
      <c r="J17" s="2019"/>
      <c r="K17" s="2017"/>
      <c r="L17" s="2018"/>
      <c r="M17" s="2019"/>
      <c r="N17" s="2017"/>
      <c r="O17" s="2018"/>
      <c r="P17" s="2019"/>
      <c r="Q17" s="2017"/>
      <c r="R17" s="2018"/>
      <c r="S17" s="2019"/>
      <c r="T17" s="2017"/>
      <c r="U17" s="2018"/>
      <c r="V17" s="2019"/>
      <c r="W17" s="2017"/>
      <c r="X17" s="2018"/>
      <c r="Y17" s="2019"/>
      <c r="Z17" s="2017"/>
      <c r="AA17" s="2018"/>
      <c r="AB17" s="2019"/>
      <c r="AC17" s="2017"/>
      <c r="AD17" s="2018"/>
      <c r="AE17" s="2019"/>
      <c r="AF17" s="2017"/>
      <c r="AG17" s="2018"/>
      <c r="AH17" s="2020"/>
      <c r="AI17" s="74"/>
      <c r="AJ17" s="74"/>
      <c r="AK17" s="74"/>
      <c r="AL17" s="74"/>
      <c r="AM17" s="74"/>
      <c r="AZ17" s="16"/>
      <c r="BA17" s="16"/>
      <c r="BB17" s="16"/>
      <c r="BC17" s="16"/>
      <c r="BD17" s="16"/>
      <c r="BE17" s="16"/>
      <c r="BF17" s="2"/>
      <c r="BG17" s="2"/>
      <c r="BH17" s="2"/>
      <c r="BI17" s="2"/>
      <c r="BJ17" s="2"/>
      <c r="BK17" s="2"/>
    </row>
    <row r="18" spans="1:63" ht="18.75" customHeight="1" x14ac:dyDescent="0.15">
      <c r="A18" s="99"/>
      <c r="B18" s="101"/>
      <c r="C18" s="952" t="s">
        <v>880</v>
      </c>
      <c r="D18" s="686"/>
      <c r="E18" s="2017"/>
      <c r="F18" s="2018"/>
      <c r="G18" s="2019"/>
      <c r="H18" s="2017"/>
      <c r="I18" s="2018"/>
      <c r="J18" s="2019"/>
      <c r="K18" s="2017"/>
      <c r="L18" s="2018"/>
      <c r="M18" s="2019"/>
      <c r="N18" s="2017"/>
      <c r="O18" s="2018"/>
      <c r="P18" s="2019"/>
      <c r="Q18" s="2017"/>
      <c r="R18" s="2018"/>
      <c r="S18" s="2019"/>
      <c r="T18" s="2017"/>
      <c r="U18" s="2018"/>
      <c r="V18" s="2019"/>
      <c r="W18" s="2017"/>
      <c r="X18" s="2018"/>
      <c r="Y18" s="2019"/>
      <c r="Z18" s="2017"/>
      <c r="AA18" s="2018"/>
      <c r="AB18" s="2019"/>
      <c r="AC18" s="2017"/>
      <c r="AD18" s="2018"/>
      <c r="AE18" s="2019"/>
      <c r="AF18" s="2017"/>
      <c r="AG18" s="2018"/>
      <c r="AH18" s="2020"/>
      <c r="AI18" s="74"/>
      <c r="AJ18" s="74"/>
      <c r="AK18" s="74"/>
      <c r="AL18" s="74"/>
      <c r="AM18" s="74"/>
      <c r="AZ18" s="16"/>
      <c r="BA18" s="16"/>
      <c r="BB18" s="16"/>
      <c r="BC18" s="16"/>
      <c r="BD18" s="16"/>
      <c r="BE18" s="16"/>
      <c r="BF18" s="2"/>
      <c r="BG18" s="2"/>
      <c r="BH18" s="2"/>
      <c r="BI18" s="2"/>
      <c r="BJ18" s="2"/>
      <c r="BK18" s="2"/>
    </row>
    <row r="19" spans="1:63" ht="18.75" customHeight="1" x14ac:dyDescent="0.15">
      <c r="A19" s="331"/>
      <c r="B19" s="401"/>
      <c r="C19" s="952" t="s">
        <v>881</v>
      </c>
      <c r="D19" s="686"/>
      <c r="E19" s="2017"/>
      <c r="F19" s="2018"/>
      <c r="G19" s="2019"/>
      <c r="H19" s="2017"/>
      <c r="I19" s="2018"/>
      <c r="J19" s="2019"/>
      <c r="K19" s="2017"/>
      <c r="L19" s="2018"/>
      <c r="M19" s="2019"/>
      <c r="N19" s="2017"/>
      <c r="O19" s="2018"/>
      <c r="P19" s="2019"/>
      <c r="Q19" s="2017"/>
      <c r="R19" s="2018"/>
      <c r="S19" s="2019"/>
      <c r="T19" s="2017"/>
      <c r="U19" s="2018"/>
      <c r="V19" s="2019"/>
      <c r="W19" s="2017"/>
      <c r="X19" s="2018"/>
      <c r="Y19" s="2019"/>
      <c r="Z19" s="2017"/>
      <c r="AA19" s="2018"/>
      <c r="AB19" s="2019"/>
      <c r="AC19" s="2017"/>
      <c r="AD19" s="2018"/>
      <c r="AE19" s="2019"/>
      <c r="AF19" s="2017"/>
      <c r="AG19" s="2018"/>
      <c r="AH19" s="2020"/>
      <c r="AI19" s="74"/>
      <c r="AJ19" s="74"/>
      <c r="AK19" s="74"/>
      <c r="AL19" s="74"/>
      <c r="AM19" s="74"/>
      <c r="AZ19" s="16"/>
      <c r="BA19" s="16"/>
      <c r="BB19" s="16"/>
      <c r="BC19" s="16"/>
      <c r="BD19" s="16"/>
      <c r="BE19" s="16"/>
      <c r="BF19" s="2"/>
      <c r="BG19" s="2"/>
      <c r="BH19" s="2"/>
      <c r="BI19" s="2"/>
      <c r="BJ19" s="2"/>
      <c r="BK19" s="2"/>
    </row>
    <row r="20" spans="1:63" ht="18.75" customHeight="1" x14ac:dyDescent="0.15">
      <c r="A20" s="2022" t="str">
        <f>"R"&amp;表紙・鑑!S3</f>
        <v>R5</v>
      </c>
      <c r="B20" s="1009"/>
      <c r="C20" s="952" t="s">
        <v>882</v>
      </c>
      <c r="D20" s="686"/>
      <c r="E20" s="2017"/>
      <c r="F20" s="2018"/>
      <c r="G20" s="2019"/>
      <c r="H20" s="2017"/>
      <c r="I20" s="2018"/>
      <c r="J20" s="2019"/>
      <c r="K20" s="2017"/>
      <c r="L20" s="2018"/>
      <c r="M20" s="2019"/>
      <c r="N20" s="2017"/>
      <c r="O20" s="2018"/>
      <c r="P20" s="2019"/>
      <c r="Q20" s="2017"/>
      <c r="R20" s="2018"/>
      <c r="S20" s="2019"/>
      <c r="T20" s="2017"/>
      <c r="U20" s="2018"/>
      <c r="V20" s="2019"/>
      <c r="W20" s="2017"/>
      <c r="X20" s="2018"/>
      <c r="Y20" s="2019"/>
      <c r="Z20" s="2017"/>
      <c r="AA20" s="2018"/>
      <c r="AB20" s="2019"/>
      <c r="AC20" s="2017"/>
      <c r="AD20" s="2018"/>
      <c r="AE20" s="2019"/>
      <c r="AF20" s="2017"/>
      <c r="AG20" s="2018"/>
      <c r="AH20" s="2020"/>
      <c r="AI20" s="74"/>
      <c r="AJ20" s="74"/>
      <c r="AK20" s="74"/>
      <c r="AL20" s="74"/>
      <c r="AM20" s="74"/>
      <c r="AZ20" s="16"/>
      <c r="BA20" s="16"/>
      <c r="BB20" s="16"/>
      <c r="BC20" s="16"/>
      <c r="BD20" s="16"/>
      <c r="BE20" s="16"/>
      <c r="BF20" s="2"/>
      <c r="BG20" s="2"/>
      <c r="BH20" s="2"/>
      <c r="BI20" s="2"/>
      <c r="BJ20" s="2"/>
      <c r="BK20" s="2"/>
    </row>
    <row r="21" spans="1:63" ht="18.75" customHeight="1" x14ac:dyDescent="0.15">
      <c r="A21" s="1026"/>
      <c r="B21" s="1025"/>
      <c r="C21" s="952" t="s">
        <v>883</v>
      </c>
      <c r="D21" s="686"/>
      <c r="E21" s="2017"/>
      <c r="F21" s="2018"/>
      <c r="G21" s="2019"/>
      <c r="H21" s="2017"/>
      <c r="I21" s="2018"/>
      <c r="J21" s="2019"/>
      <c r="K21" s="2017"/>
      <c r="L21" s="2018"/>
      <c r="M21" s="2019"/>
      <c r="N21" s="2017"/>
      <c r="O21" s="2018"/>
      <c r="P21" s="2019"/>
      <c r="Q21" s="2017"/>
      <c r="R21" s="2018"/>
      <c r="S21" s="2019"/>
      <c r="T21" s="2017"/>
      <c r="U21" s="2018"/>
      <c r="V21" s="2019"/>
      <c r="W21" s="2017"/>
      <c r="X21" s="2018"/>
      <c r="Y21" s="2019"/>
      <c r="Z21" s="2017"/>
      <c r="AA21" s="2018"/>
      <c r="AB21" s="2019"/>
      <c r="AC21" s="2017"/>
      <c r="AD21" s="2018"/>
      <c r="AE21" s="2019"/>
      <c r="AF21" s="2017"/>
      <c r="AG21" s="2018"/>
      <c r="AH21" s="2020"/>
      <c r="AI21" s="74"/>
      <c r="AJ21" s="74"/>
      <c r="AK21" s="74"/>
      <c r="AL21" s="74"/>
      <c r="AM21" s="74"/>
      <c r="AZ21" s="16"/>
      <c r="BA21" s="16"/>
      <c r="BB21" s="16"/>
      <c r="BC21" s="16"/>
      <c r="BD21" s="16"/>
      <c r="BE21" s="16"/>
      <c r="BF21" s="2"/>
      <c r="BG21" s="2"/>
      <c r="BH21" s="2"/>
      <c r="BI21" s="2"/>
      <c r="BJ21" s="2"/>
      <c r="BK21" s="2"/>
    </row>
    <row r="22" spans="1:63" ht="18.75" customHeight="1" x14ac:dyDescent="0.15">
      <c r="A22" s="995" t="s">
        <v>49</v>
      </c>
      <c r="B22" s="2021"/>
      <c r="C22" s="952" t="s">
        <v>884</v>
      </c>
      <c r="D22" s="686"/>
      <c r="E22" s="2017"/>
      <c r="F22" s="2018"/>
      <c r="G22" s="2019"/>
      <c r="H22" s="2017"/>
      <c r="I22" s="2018"/>
      <c r="J22" s="2019"/>
      <c r="K22" s="2017"/>
      <c r="L22" s="2018"/>
      <c r="M22" s="2019"/>
      <c r="N22" s="2017"/>
      <c r="O22" s="2018"/>
      <c r="P22" s="2019"/>
      <c r="Q22" s="2017"/>
      <c r="R22" s="2018"/>
      <c r="S22" s="2019"/>
      <c r="T22" s="2017"/>
      <c r="U22" s="2018"/>
      <c r="V22" s="2019"/>
      <c r="W22" s="2017"/>
      <c r="X22" s="2018"/>
      <c r="Y22" s="2019"/>
      <c r="Z22" s="2017"/>
      <c r="AA22" s="2018"/>
      <c r="AB22" s="2019"/>
      <c r="AC22" s="2017"/>
      <c r="AD22" s="2018"/>
      <c r="AE22" s="2019"/>
      <c r="AF22" s="2017"/>
      <c r="AG22" s="2018"/>
      <c r="AH22" s="2020"/>
      <c r="AZ22" s="16"/>
      <c r="BA22" s="16"/>
      <c r="BB22" s="16"/>
      <c r="BC22" s="16"/>
      <c r="BD22" s="16"/>
      <c r="BE22" s="16"/>
      <c r="BF22" s="2"/>
      <c r="BG22" s="2"/>
      <c r="BH22" s="2"/>
      <c r="BI22" s="2"/>
      <c r="BJ22" s="2"/>
      <c r="BK22" s="2"/>
    </row>
    <row r="23" spans="1:63" ht="18.75" customHeight="1" x14ac:dyDescent="0.15">
      <c r="A23" s="2037" t="s">
        <v>856</v>
      </c>
      <c r="B23" s="2038"/>
      <c r="C23" s="2038"/>
      <c r="D23" s="2039"/>
      <c r="E23" s="2017"/>
      <c r="F23" s="2018"/>
      <c r="G23" s="2019"/>
      <c r="H23" s="2017"/>
      <c r="I23" s="2018"/>
      <c r="J23" s="2019"/>
      <c r="K23" s="2017"/>
      <c r="L23" s="2018"/>
      <c r="M23" s="2019"/>
      <c r="N23" s="2017"/>
      <c r="O23" s="2018"/>
      <c r="P23" s="2019"/>
      <c r="Q23" s="2017"/>
      <c r="R23" s="2018"/>
      <c r="S23" s="2019"/>
      <c r="T23" s="2017"/>
      <c r="U23" s="2018"/>
      <c r="V23" s="2019"/>
      <c r="W23" s="2017"/>
      <c r="X23" s="2018"/>
      <c r="Y23" s="2019"/>
      <c r="Z23" s="2017"/>
      <c r="AA23" s="2018"/>
      <c r="AB23" s="2019"/>
      <c r="AC23" s="2017"/>
      <c r="AD23" s="2018"/>
      <c r="AE23" s="2019"/>
      <c r="AF23" s="2017"/>
      <c r="AG23" s="2018"/>
      <c r="AH23" s="2020"/>
      <c r="AZ23" s="16"/>
      <c r="BA23" s="16"/>
      <c r="BB23" s="16"/>
      <c r="BC23" s="16"/>
      <c r="BD23" s="16"/>
      <c r="BE23" s="16"/>
      <c r="BF23" s="2"/>
      <c r="BG23" s="2"/>
      <c r="BH23" s="2"/>
      <c r="BI23" s="2"/>
      <c r="BJ23" s="2"/>
      <c r="BK23" s="2"/>
    </row>
    <row r="24" spans="1:63" ht="18.75" customHeight="1" x14ac:dyDescent="0.15">
      <c r="A24" s="2035" t="s">
        <v>929</v>
      </c>
      <c r="B24" s="2036"/>
      <c r="C24" s="2036"/>
      <c r="D24" s="2036"/>
      <c r="E24" s="2033">
        <f>SUM(E11:G22)/12</f>
        <v>0</v>
      </c>
      <c r="F24" s="2033"/>
      <c r="G24" s="2033"/>
      <c r="H24" s="2033">
        <f>SUM(H11:J22)/12</f>
        <v>0</v>
      </c>
      <c r="I24" s="2033"/>
      <c r="J24" s="2033"/>
      <c r="K24" s="2033">
        <f>SUM(K11:M22)/12</f>
        <v>0</v>
      </c>
      <c r="L24" s="2033"/>
      <c r="M24" s="2033"/>
      <c r="N24" s="2033">
        <f>SUM(N11:P22)/12</f>
        <v>0</v>
      </c>
      <c r="O24" s="2033"/>
      <c r="P24" s="2033"/>
      <c r="Q24" s="2033">
        <f>SUM(Q11:S22)/12</f>
        <v>0</v>
      </c>
      <c r="R24" s="2033"/>
      <c r="S24" s="2033"/>
      <c r="T24" s="2033">
        <f>SUM(T11:V22)/12</f>
        <v>0</v>
      </c>
      <c r="U24" s="2033"/>
      <c r="V24" s="2033"/>
      <c r="W24" s="2033">
        <f>SUM(W11:Y22)/12</f>
        <v>0</v>
      </c>
      <c r="X24" s="2033"/>
      <c r="Y24" s="2033"/>
      <c r="Z24" s="2033">
        <f>SUM(Z11:AB22)/12</f>
        <v>0</v>
      </c>
      <c r="AA24" s="2033"/>
      <c r="AB24" s="2033"/>
      <c r="AC24" s="2033">
        <f>SUM(AC11:AE22)/12</f>
        <v>0</v>
      </c>
      <c r="AD24" s="2033"/>
      <c r="AE24" s="2033"/>
      <c r="AF24" s="2033">
        <f>SUM(AF11:AH22)/12</f>
        <v>0</v>
      </c>
      <c r="AG24" s="2033"/>
      <c r="AH24" s="2034"/>
      <c r="AI24" s="506"/>
      <c r="AJ24" s="506"/>
      <c r="AK24" s="506"/>
      <c r="AL24" s="506"/>
      <c r="AM24" s="509"/>
      <c r="AN24" s="507"/>
      <c r="AO24" s="507"/>
      <c r="AP24" s="507"/>
      <c r="AQ24" s="507"/>
      <c r="AR24" s="507"/>
      <c r="AS24" s="507"/>
      <c r="AT24" s="507"/>
      <c r="AU24" s="507"/>
      <c r="AV24" s="507"/>
      <c r="AW24" s="507"/>
      <c r="AX24" s="507"/>
      <c r="AY24" s="507"/>
      <c r="AZ24" s="507"/>
      <c r="BA24" s="507"/>
      <c r="BB24" s="507"/>
      <c r="BC24" s="507"/>
      <c r="BD24" s="507"/>
      <c r="BE24" s="507"/>
      <c r="BF24" s="7"/>
      <c r="BG24" s="7"/>
      <c r="BH24" s="7"/>
      <c r="BI24" s="7"/>
      <c r="BJ24" s="7"/>
      <c r="BK24" s="7"/>
    </row>
    <row r="25" spans="1:63" ht="18.75" customHeight="1" thickBot="1" x14ac:dyDescent="0.2">
      <c r="A25" s="2026" t="s">
        <v>930</v>
      </c>
      <c r="B25" s="2027"/>
      <c r="C25" s="2027"/>
      <c r="D25" s="2027"/>
      <c r="E25" s="2028" t="e">
        <f>E24/E23</f>
        <v>#DIV/0!</v>
      </c>
      <c r="F25" s="2028"/>
      <c r="G25" s="2028"/>
      <c r="H25" s="2028" t="e">
        <f>H24/H23</f>
        <v>#DIV/0!</v>
      </c>
      <c r="I25" s="2028"/>
      <c r="J25" s="2028"/>
      <c r="K25" s="2028" t="e">
        <f>K24/K23</f>
        <v>#DIV/0!</v>
      </c>
      <c r="L25" s="2028"/>
      <c r="M25" s="2028"/>
      <c r="N25" s="2028" t="e">
        <f>N24/N23</f>
        <v>#DIV/0!</v>
      </c>
      <c r="O25" s="2028"/>
      <c r="P25" s="2028"/>
      <c r="Q25" s="2028" t="e">
        <f>Q24/Q23</f>
        <v>#DIV/0!</v>
      </c>
      <c r="R25" s="2028"/>
      <c r="S25" s="2028"/>
      <c r="T25" s="2028" t="e">
        <f>T24/T23</f>
        <v>#DIV/0!</v>
      </c>
      <c r="U25" s="2028"/>
      <c r="V25" s="2028"/>
      <c r="W25" s="2028" t="e">
        <f>W24/W23</f>
        <v>#DIV/0!</v>
      </c>
      <c r="X25" s="2028"/>
      <c r="Y25" s="2028"/>
      <c r="Z25" s="2028" t="e">
        <f>Z24/Z23</f>
        <v>#DIV/0!</v>
      </c>
      <c r="AA25" s="2028"/>
      <c r="AB25" s="2028"/>
      <c r="AC25" s="2028" t="e">
        <f>AC24/AC23</f>
        <v>#DIV/0!</v>
      </c>
      <c r="AD25" s="2028"/>
      <c r="AE25" s="2028"/>
      <c r="AF25" s="2028" t="e">
        <f>AF24/AF23</f>
        <v>#DIV/0!</v>
      </c>
      <c r="AG25" s="2028"/>
      <c r="AH25" s="2032"/>
      <c r="AI25" s="506"/>
      <c r="AJ25" s="506"/>
      <c r="AK25" s="506"/>
      <c r="AL25" s="506"/>
      <c r="AM25" s="509"/>
      <c r="AN25" s="507"/>
      <c r="AO25" s="507"/>
      <c r="AP25" s="507"/>
      <c r="AQ25" s="507"/>
      <c r="AR25" s="507"/>
      <c r="AS25" s="507"/>
      <c r="AT25" s="507"/>
      <c r="AU25" s="507"/>
      <c r="AV25" s="507"/>
      <c r="AW25" s="507"/>
      <c r="AX25" s="507"/>
      <c r="AY25" s="507"/>
      <c r="AZ25" s="507"/>
      <c r="BA25" s="507"/>
      <c r="BB25" s="507"/>
      <c r="BC25" s="507"/>
      <c r="BD25" s="507"/>
      <c r="BE25" s="507"/>
      <c r="BF25" s="7"/>
      <c r="BG25" s="7"/>
      <c r="BH25" s="7"/>
      <c r="BI25" s="7"/>
      <c r="BJ25" s="7"/>
      <c r="BK25" s="7"/>
    </row>
    <row r="26" spans="1:63" ht="18.75" customHeight="1" x14ac:dyDescent="0.15">
      <c r="A26" s="2023" t="s">
        <v>885</v>
      </c>
      <c r="B26" s="2024"/>
      <c r="C26" s="2024"/>
      <c r="D26" s="2024"/>
      <c r="E26" s="2024"/>
      <c r="F26" s="2024"/>
      <c r="G26" s="2024"/>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2025"/>
      <c r="AI26" s="74"/>
      <c r="AJ26" s="74"/>
      <c r="AK26" s="74"/>
      <c r="AL26" s="74"/>
      <c r="AM26" s="74"/>
      <c r="AZ26" s="16"/>
      <c r="BA26" s="16"/>
      <c r="BB26" s="16"/>
      <c r="BC26" s="16"/>
      <c r="BD26" s="16"/>
      <c r="BE26" s="16"/>
      <c r="BF26" s="2"/>
      <c r="BG26" s="2"/>
      <c r="BH26" s="2"/>
      <c r="BI26" s="2"/>
      <c r="BJ26" s="2"/>
      <c r="BK26" s="2"/>
    </row>
    <row r="27" spans="1:63" ht="18.75" customHeight="1" x14ac:dyDescent="0.15">
      <c r="A27" s="2029" t="s">
        <v>556</v>
      </c>
      <c r="B27" s="2030"/>
      <c r="C27" s="2030"/>
      <c r="D27" s="2031"/>
      <c r="E27" s="929" t="s">
        <v>886</v>
      </c>
      <c r="F27" s="1999"/>
      <c r="G27" s="1999"/>
      <c r="H27" s="929" t="s">
        <v>558</v>
      </c>
      <c r="I27" s="1999"/>
      <c r="J27" s="1999"/>
      <c r="K27" s="929" t="s">
        <v>559</v>
      </c>
      <c r="L27" s="1999"/>
      <c r="M27" s="1999"/>
      <c r="N27" s="929" t="s">
        <v>887</v>
      </c>
      <c r="O27" s="1999"/>
      <c r="P27" s="715"/>
      <c r="Q27" s="929" t="s">
        <v>561</v>
      </c>
      <c r="R27" s="1999"/>
      <c r="S27" s="715"/>
      <c r="T27" s="1999" t="s">
        <v>871</v>
      </c>
      <c r="U27" s="1999"/>
      <c r="V27" s="715"/>
      <c r="W27" s="929" t="s">
        <v>869</v>
      </c>
      <c r="X27" s="1999"/>
      <c r="Y27" s="1999"/>
      <c r="Z27" s="929" t="s">
        <v>867</v>
      </c>
      <c r="AA27" s="1999"/>
      <c r="AB27" s="715"/>
      <c r="AC27" s="1999" t="s">
        <v>865</v>
      </c>
      <c r="AD27" s="1999"/>
      <c r="AE27" s="715"/>
      <c r="AF27" s="2014" t="s">
        <v>888</v>
      </c>
      <c r="AG27" s="2015"/>
      <c r="AH27" s="2016"/>
      <c r="AI27" s="74"/>
      <c r="AJ27" s="74"/>
      <c r="AK27" s="74"/>
      <c r="AL27" s="74"/>
      <c r="AM27" s="74"/>
      <c r="AZ27" s="16"/>
      <c r="BA27" s="16"/>
      <c r="BB27" s="16"/>
      <c r="BC27" s="16"/>
      <c r="BD27" s="16"/>
      <c r="BE27" s="16"/>
      <c r="BF27" s="2"/>
      <c r="BG27" s="2"/>
      <c r="BH27" s="2"/>
      <c r="BI27" s="2"/>
      <c r="BJ27" s="2"/>
      <c r="BK27" s="2"/>
    </row>
    <row r="28" spans="1:63" ht="18.75" customHeight="1" x14ac:dyDescent="0.15">
      <c r="A28" s="2000" t="s">
        <v>563</v>
      </c>
      <c r="B28" s="2001"/>
      <c r="C28" s="2001"/>
      <c r="D28" s="2002"/>
      <c r="E28" s="2003" t="s">
        <v>857</v>
      </c>
      <c r="F28" s="2004"/>
      <c r="G28" s="2005"/>
      <c r="H28" s="2003" t="s">
        <v>859</v>
      </c>
      <c r="I28" s="2004"/>
      <c r="J28" s="2005"/>
      <c r="K28" s="2006" t="s">
        <v>859</v>
      </c>
      <c r="L28" s="2007"/>
      <c r="M28" s="2008"/>
      <c r="N28" s="2003" t="s">
        <v>861</v>
      </c>
      <c r="O28" s="2004"/>
      <c r="P28" s="2005"/>
      <c r="Q28" s="2003" t="s">
        <v>861</v>
      </c>
      <c r="R28" s="2004"/>
      <c r="S28" s="2005"/>
      <c r="T28" s="2004" t="s">
        <v>863</v>
      </c>
      <c r="U28" s="2004"/>
      <c r="V28" s="2005"/>
      <c r="W28" s="2003" t="s">
        <v>861</v>
      </c>
      <c r="X28" s="2004"/>
      <c r="Y28" s="2005"/>
      <c r="Z28" s="2003" t="s">
        <v>861</v>
      </c>
      <c r="AA28" s="2004"/>
      <c r="AB28" s="2005"/>
      <c r="AC28" s="2004" t="s">
        <v>861</v>
      </c>
      <c r="AD28" s="2004"/>
      <c r="AE28" s="2005"/>
      <c r="AF28" s="2011" t="s">
        <v>859</v>
      </c>
      <c r="AG28" s="2012"/>
      <c r="AH28" s="2013"/>
      <c r="AI28" s="74"/>
      <c r="AJ28" s="74"/>
      <c r="AK28" s="74"/>
      <c r="AL28" s="74"/>
      <c r="AM28" s="74"/>
      <c r="AZ28" s="16"/>
      <c r="BA28" s="16"/>
      <c r="BB28" s="16"/>
      <c r="BC28" s="16"/>
      <c r="BD28" s="16"/>
      <c r="BE28" s="16"/>
      <c r="BF28" s="2"/>
      <c r="BG28" s="2"/>
      <c r="BH28" s="2"/>
      <c r="BI28" s="2"/>
      <c r="BJ28" s="2"/>
      <c r="BK28" s="2"/>
    </row>
    <row r="29" spans="1:63" ht="18.75" customHeight="1" x14ac:dyDescent="0.15">
      <c r="A29" s="397"/>
      <c r="B29" s="398"/>
      <c r="C29" s="952" t="s">
        <v>873</v>
      </c>
      <c r="D29" s="686"/>
      <c r="E29" s="2017"/>
      <c r="F29" s="2018"/>
      <c r="G29" s="2019"/>
      <c r="H29" s="2017"/>
      <c r="I29" s="2018"/>
      <c r="J29" s="2019"/>
      <c r="K29" s="2017"/>
      <c r="L29" s="2018"/>
      <c r="M29" s="2019"/>
      <c r="N29" s="2017"/>
      <c r="O29" s="2018"/>
      <c r="P29" s="2019"/>
      <c r="Q29" s="2017"/>
      <c r="R29" s="2018"/>
      <c r="S29" s="2019"/>
      <c r="T29" s="2017"/>
      <c r="U29" s="2018"/>
      <c r="V29" s="2019"/>
      <c r="W29" s="2017"/>
      <c r="X29" s="2018"/>
      <c r="Y29" s="2019"/>
      <c r="Z29" s="2017"/>
      <c r="AA29" s="2018"/>
      <c r="AB29" s="2019"/>
      <c r="AC29" s="2017"/>
      <c r="AD29" s="2018"/>
      <c r="AE29" s="2019"/>
      <c r="AF29" s="2017"/>
      <c r="AG29" s="2018"/>
      <c r="AH29" s="2020"/>
      <c r="AI29" s="74"/>
      <c r="AJ29" s="74"/>
      <c r="AK29" s="74"/>
      <c r="AL29" s="74"/>
      <c r="AM29" s="74"/>
      <c r="AZ29" s="16"/>
      <c r="BA29" s="16"/>
      <c r="BB29" s="16"/>
      <c r="BC29" s="16"/>
      <c r="BD29" s="16"/>
      <c r="BE29" s="16"/>
      <c r="BF29" s="2"/>
      <c r="BG29" s="2"/>
      <c r="BH29" s="2"/>
      <c r="BI29" s="2"/>
      <c r="BJ29" s="2"/>
      <c r="BK29" s="2"/>
    </row>
    <row r="30" spans="1:63" ht="18.75" customHeight="1" x14ac:dyDescent="0.15">
      <c r="A30" s="399"/>
      <c r="B30" s="400"/>
      <c r="C30" s="952" t="s">
        <v>874</v>
      </c>
      <c r="D30" s="686"/>
      <c r="E30" s="2017"/>
      <c r="F30" s="2018"/>
      <c r="G30" s="2019"/>
      <c r="H30" s="2017"/>
      <c r="I30" s="2018"/>
      <c r="J30" s="2019"/>
      <c r="K30" s="2017"/>
      <c r="L30" s="2018"/>
      <c r="M30" s="2019"/>
      <c r="N30" s="2017"/>
      <c r="O30" s="2018"/>
      <c r="P30" s="2019"/>
      <c r="Q30" s="2017"/>
      <c r="R30" s="2018"/>
      <c r="S30" s="2019"/>
      <c r="T30" s="2017"/>
      <c r="U30" s="2018"/>
      <c r="V30" s="2019"/>
      <c r="W30" s="2017"/>
      <c r="X30" s="2018"/>
      <c r="Y30" s="2019"/>
      <c r="Z30" s="2017"/>
      <c r="AA30" s="2018"/>
      <c r="AB30" s="2019"/>
      <c r="AC30" s="2017"/>
      <c r="AD30" s="2018"/>
      <c r="AE30" s="2019"/>
      <c r="AF30" s="2017"/>
      <c r="AG30" s="2018"/>
      <c r="AH30" s="2020"/>
      <c r="AI30" s="74"/>
      <c r="AJ30" s="74"/>
      <c r="AK30" s="74"/>
      <c r="AL30" s="74"/>
      <c r="AM30" s="74"/>
      <c r="AZ30" s="16"/>
      <c r="BA30" s="16"/>
      <c r="BB30" s="16"/>
      <c r="BC30" s="16"/>
      <c r="BD30" s="16"/>
      <c r="BE30" s="16"/>
      <c r="BF30" s="2"/>
      <c r="BG30" s="2"/>
      <c r="BH30" s="2"/>
      <c r="BI30" s="2"/>
      <c r="BJ30" s="2"/>
      <c r="BK30" s="2"/>
    </row>
    <row r="31" spans="1:63" ht="18.75" customHeight="1" x14ac:dyDescent="0.15">
      <c r="A31" s="1026" t="str">
        <f>"R"&amp;表紙・鑑!S3-1</f>
        <v>R4</v>
      </c>
      <c r="B31" s="1025"/>
      <c r="C31" s="952" t="s">
        <v>875</v>
      </c>
      <c r="D31" s="686"/>
      <c r="E31" s="2017"/>
      <c r="F31" s="2018"/>
      <c r="G31" s="2019"/>
      <c r="H31" s="2017"/>
      <c r="I31" s="2018"/>
      <c r="J31" s="2019"/>
      <c r="K31" s="2017"/>
      <c r="L31" s="2018"/>
      <c r="M31" s="2019"/>
      <c r="N31" s="2017"/>
      <c r="O31" s="2018"/>
      <c r="P31" s="2019"/>
      <c r="Q31" s="2017"/>
      <c r="R31" s="2018"/>
      <c r="S31" s="2019"/>
      <c r="T31" s="2017"/>
      <c r="U31" s="2018"/>
      <c r="V31" s="2019"/>
      <c r="W31" s="2017"/>
      <c r="X31" s="2018"/>
      <c r="Y31" s="2019"/>
      <c r="Z31" s="2017"/>
      <c r="AA31" s="2018"/>
      <c r="AB31" s="2019"/>
      <c r="AC31" s="2017"/>
      <c r="AD31" s="2018"/>
      <c r="AE31" s="2019"/>
      <c r="AF31" s="2017"/>
      <c r="AG31" s="2018"/>
      <c r="AH31" s="2020"/>
      <c r="AI31" s="74"/>
      <c r="AJ31" s="74"/>
      <c r="AK31" s="74"/>
      <c r="AL31" s="74"/>
      <c r="AM31" s="74"/>
      <c r="AZ31" s="16"/>
      <c r="BA31" s="16"/>
      <c r="BB31" s="16"/>
      <c r="BC31" s="16"/>
      <c r="BD31" s="16"/>
      <c r="BE31" s="16"/>
      <c r="BF31" s="2"/>
      <c r="BG31" s="2"/>
      <c r="BH31" s="2"/>
      <c r="BI31" s="2"/>
      <c r="BJ31" s="2"/>
      <c r="BK31" s="2"/>
    </row>
    <row r="32" spans="1:63" ht="18.75" customHeight="1" x14ac:dyDescent="0.15">
      <c r="A32" s="1026"/>
      <c r="B32" s="1025"/>
      <c r="C32" s="952" t="s">
        <v>876</v>
      </c>
      <c r="D32" s="686"/>
      <c r="E32" s="2017"/>
      <c r="F32" s="2018"/>
      <c r="G32" s="2019"/>
      <c r="H32" s="2017"/>
      <c r="I32" s="2018"/>
      <c r="J32" s="2019"/>
      <c r="K32" s="2017"/>
      <c r="L32" s="2018"/>
      <c r="M32" s="2019"/>
      <c r="N32" s="2017"/>
      <c r="O32" s="2018"/>
      <c r="P32" s="2019"/>
      <c r="Q32" s="2017"/>
      <c r="R32" s="2018"/>
      <c r="S32" s="2019"/>
      <c r="T32" s="2017"/>
      <c r="U32" s="2018"/>
      <c r="V32" s="2019"/>
      <c r="W32" s="2017"/>
      <c r="X32" s="2018"/>
      <c r="Y32" s="2019"/>
      <c r="Z32" s="2017"/>
      <c r="AA32" s="2018"/>
      <c r="AB32" s="2019"/>
      <c r="AC32" s="2017"/>
      <c r="AD32" s="2018"/>
      <c r="AE32" s="2019"/>
      <c r="AF32" s="2017"/>
      <c r="AG32" s="2018"/>
      <c r="AH32" s="2020"/>
      <c r="AI32" s="74"/>
      <c r="AJ32" s="74"/>
      <c r="AK32" s="74"/>
      <c r="AL32" s="74"/>
      <c r="AM32" s="74"/>
      <c r="AZ32" s="16"/>
      <c r="BA32" s="16"/>
      <c r="BB32" s="16"/>
      <c r="BC32" s="16"/>
      <c r="BD32" s="16"/>
      <c r="BE32" s="16"/>
      <c r="BF32" s="2"/>
      <c r="BG32" s="2"/>
      <c r="BH32" s="2"/>
      <c r="BI32" s="2"/>
      <c r="BJ32" s="2"/>
      <c r="BK32" s="2"/>
    </row>
    <row r="33" spans="1:63" ht="18.75" customHeight="1" x14ac:dyDescent="0.15">
      <c r="A33" s="1026"/>
      <c r="B33" s="1025"/>
      <c r="C33" s="952" t="s">
        <v>877</v>
      </c>
      <c r="D33" s="686"/>
      <c r="E33" s="2017"/>
      <c r="F33" s="2018"/>
      <c r="G33" s="2019"/>
      <c r="H33" s="2017"/>
      <c r="I33" s="2018"/>
      <c r="J33" s="2019"/>
      <c r="K33" s="2017"/>
      <c r="L33" s="2018"/>
      <c r="M33" s="2019"/>
      <c r="N33" s="2017"/>
      <c r="O33" s="2018"/>
      <c r="P33" s="2019"/>
      <c r="Q33" s="2017"/>
      <c r="R33" s="2018"/>
      <c r="S33" s="2019"/>
      <c r="T33" s="2017"/>
      <c r="U33" s="2018"/>
      <c r="V33" s="2019"/>
      <c r="W33" s="2017"/>
      <c r="X33" s="2018"/>
      <c r="Y33" s="2019"/>
      <c r="Z33" s="2017"/>
      <c r="AA33" s="2018"/>
      <c r="AB33" s="2019"/>
      <c r="AC33" s="2017"/>
      <c r="AD33" s="2018"/>
      <c r="AE33" s="2019"/>
      <c r="AF33" s="2017"/>
      <c r="AG33" s="2018"/>
      <c r="AH33" s="2020"/>
      <c r="AI33" s="74"/>
      <c r="AJ33" s="74"/>
      <c r="AK33" s="74"/>
      <c r="AL33" s="74"/>
      <c r="AM33" s="74"/>
      <c r="AZ33" s="16"/>
      <c r="BA33" s="16"/>
      <c r="BB33" s="16"/>
      <c r="BC33" s="16"/>
      <c r="BD33" s="16"/>
      <c r="BE33" s="16"/>
      <c r="BF33" s="2"/>
      <c r="BG33" s="2"/>
      <c r="BH33" s="2"/>
      <c r="BI33" s="2"/>
      <c r="BJ33" s="2"/>
      <c r="BK33" s="2"/>
    </row>
    <row r="34" spans="1:63" ht="18.75" customHeight="1" x14ac:dyDescent="0.15">
      <c r="A34" s="1026" t="s">
        <v>146</v>
      </c>
      <c r="B34" s="1025"/>
      <c r="C34" s="952" t="s">
        <v>878</v>
      </c>
      <c r="D34" s="686"/>
      <c r="E34" s="2017"/>
      <c r="F34" s="2018"/>
      <c r="G34" s="2019"/>
      <c r="H34" s="2017"/>
      <c r="I34" s="2018"/>
      <c r="J34" s="2019"/>
      <c r="K34" s="2017"/>
      <c r="L34" s="2018"/>
      <c r="M34" s="2019"/>
      <c r="N34" s="2017"/>
      <c r="O34" s="2018"/>
      <c r="P34" s="2019"/>
      <c r="Q34" s="2017"/>
      <c r="R34" s="2018"/>
      <c r="S34" s="2019"/>
      <c r="T34" s="2017"/>
      <c r="U34" s="2018"/>
      <c r="V34" s="2019"/>
      <c r="W34" s="2017"/>
      <c r="X34" s="2018"/>
      <c r="Y34" s="2019"/>
      <c r="Z34" s="2017"/>
      <c r="AA34" s="2018"/>
      <c r="AB34" s="2019"/>
      <c r="AC34" s="2017"/>
      <c r="AD34" s="2018"/>
      <c r="AE34" s="2019"/>
      <c r="AF34" s="2017"/>
      <c r="AG34" s="2018"/>
      <c r="AH34" s="2020"/>
      <c r="AI34" s="74"/>
      <c r="AJ34" s="74"/>
      <c r="AK34" s="74"/>
      <c r="AL34" s="74"/>
      <c r="AM34" s="74"/>
      <c r="AZ34" s="16"/>
      <c r="BA34" s="16"/>
      <c r="BB34" s="16"/>
      <c r="BC34" s="16"/>
      <c r="BD34" s="16"/>
      <c r="BE34" s="16"/>
      <c r="BF34" s="2"/>
      <c r="BG34" s="2"/>
      <c r="BH34" s="2"/>
      <c r="BI34" s="2"/>
      <c r="BJ34" s="2"/>
      <c r="BK34" s="2"/>
    </row>
    <row r="35" spans="1:63" ht="18.75" customHeight="1" x14ac:dyDescent="0.15">
      <c r="A35" s="1026"/>
      <c r="B35" s="1025"/>
      <c r="C35" s="952" t="s">
        <v>879</v>
      </c>
      <c r="D35" s="686"/>
      <c r="E35" s="2017"/>
      <c r="F35" s="2018"/>
      <c r="G35" s="2019"/>
      <c r="H35" s="2017"/>
      <c r="I35" s="2018"/>
      <c r="J35" s="2019"/>
      <c r="K35" s="2017"/>
      <c r="L35" s="2018"/>
      <c r="M35" s="2019"/>
      <c r="N35" s="2017"/>
      <c r="O35" s="2018"/>
      <c r="P35" s="2019"/>
      <c r="Q35" s="2017"/>
      <c r="R35" s="2018"/>
      <c r="S35" s="2019"/>
      <c r="T35" s="2017"/>
      <c r="U35" s="2018"/>
      <c r="V35" s="2019"/>
      <c r="W35" s="2017"/>
      <c r="X35" s="2018"/>
      <c r="Y35" s="2019"/>
      <c r="Z35" s="2017"/>
      <c r="AA35" s="2018"/>
      <c r="AB35" s="2019"/>
      <c r="AC35" s="2017"/>
      <c r="AD35" s="2018"/>
      <c r="AE35" s="2019"/>
      <c r="AF35" s="2017"/>
      <c r="AG35" s="2018"/>
      <c r="AH35" s="2020"/>
      <c r="AI35" s="74"/>
      <c r="AJ35" s="74"/>
      <c r="AK35" s="74"/>
      <c r="AL35" s="74"/>
      <c r="AM35" s="74"/>
      <c r="AZ35" s="16"/>
      <c r="BA35" s="16"/>
      <c r="BB35" s="16"/>
      <c r="BC35" s="16"/>
      <c r="BD35" s="16"/>
      <c r="BE35" s="16"/>
      <c r="BF35" s="2"/>
      <c r="BG35" s="2"/>
      <c r="BH35" s="2"/>
      <c r="BI35" s="2"/>
      <c r="BJ35" s="2"/>
      <c r="BK35" s="2"/>
    </row>
    <row r="36" spans="1:63" ht="18.75" customHeight="1" x14ac:dyDescent="0.15">
      <c r="A36" s="99"/>
      <c r="B36" s="101"/>
      <c r="C36" s="952" t="s">
        <v>880</v>
      </c>
      <c r="D36" s="686"/>
      <c r="E36" s="2017"/>
      <c r="F36" s="2018"/>
      <c r="G36" s="2019"/>
      <c r="H36" s="2017"/>
      <c r="I36" s="2018"/>
      <c r="J36" s="2019"/>
      <c r="K36" s="2017"/>
      <c r="L36" s="2018"/>
      <c r="M36" s="2019"/>
      <c r="N36" s="2017"/>
      <c r="O36" s="2018"/>
      <c r="P36" s="2019"/>
      <c r="Q36" s="2017"/>
      <c r="R36" s="2018"/>
      <c r="S36" s="2019"/>
      <c r="T36" s="2017"/>
      <c r="U36" s="2018"/>
      <c r="V36" s="2019"/>
      <c r="W36" s="2017"/>
      <c r="X36" s="2018"/>
      <c r="Y36" s="2019"/>
      <c r="Z36" s="2017"/>
      <c r="AA36" s="2018"/>
      <c r="AB36" s="2019"/>
      <c r="AC36" s="2017"/>
      <c r="AD36" s="2018"/>
      <c r="AE36" s="2019"/>
      <c r="AF36" s="2017"/>
      <c r="AG36" s="2018"/>
      <c r="AH36" s="2020"/>
      <c r="AI36" s="74"/>
      <c r="AJ36" s="74"/>
      <c r="AK36" s="74"/>
      <c r="AL36" s="74"/>
      <c r="AM36" s="74"/>
      <c r="AZ36" s="16"/>
      <c r="BA36" s="16"/>
      <c r="BB36" s="16"/>
      <c r="BC36" s="16"/>
      <c r="BD36" s="16"/>
      <c r="BE36" s="16"/>
      <c r="BF36" s="2"/>
      <c r="BG36" s="2"/>
      <c r="BH36" s="2"/>
      <c r="BI36" s="2"/>
      <c r="BJ36" s="2"/>
      <c r="BK36" s="2"/>
    </row>
    <row r="37" spans="1:63" ht="18.75" customHeight="1" x14ac:dyDescent="0.15">
      <c r="A37" s="331"/>
      <c r="B37" s="401"/>
      <c r="C37" s="952" t="s">
        <v>881</v>
      </c>
      <c r="D37" s="686"/>
      <c r="E37" s="2017"/>
      <c r="F37" s="2018"/>
      <c r="G37" s="2019"/>
      <c r="H37" s="2017"/>
      <c r="I37" s="2018"/>
      <c r="J37" s="2019"/>
      <c r="K37" s="2017"/>
      <c r="L37" s="2018"/>
      <c r="M37" s="2019"/>
      <c r="N37" s="2017"/>
      <c r="O37" s="2018"/>
      <c r="P37" s="2019"/>
      <c r="Q37" s="2017"/>
      <c r="R37" s="2018"/>
      <c r="S37" s="2019"/>
      <c r="T37" s="2017"/>
      <c r="U37" s="2018"/>
      <c r="V37" s="2019"/>
      <c r="W37" s="2017"/>
      <c r="X37" s="2018"/>
      <c r="Y37" s="2019"/>
      <c r="Z37" s="2017"/>
      <c r="AA37" s="2018"/>
      <c r="AB37" s="2019"/>
      <c r="AC37" s="2017"/>
      <c r="AD37" s="2018"/>
      <c r="AE37" s="2019"/>
      <c r="AF37" s="2017"/>
      <c r="AG37" s="2018"/>
      <c r="AH37" s="2020"/>
      <c r="AI37" s="74"/>
      <c r="AJ37" s="74"/>
      <c r="AK37" s="74"/>
      <c r="AL37" s="74"/>
      <c r="AM37" s="74"/>
      <c r="AZ37" s="16"/>
      <c r="BA37" s="16"/>
      <c r="BB37" s="16"/>
      <c r="BC37" s="16"/>
      <c r="BD37" s="16"/>
      <c r="BE37" s="16"/>
      <c r="BF37" s="2"/>
      <c r="BG37" s="2"/>
      <c r="BH37" s="2"/>
      <c r="BI37" s="2"/>
      <c r="BJ37" s="2"/>
      <c r="BK37" s="2"/>
    </row>
    <row r="38" spans="1:63" ht="18.75" customHeight="1" x14ac:dyDescent="0.15">
      <c r="A38" s="2022" t="str">
        <f>"R"&amp;表紙・鑑!S3</f>
        <v>R5</v>
      </c>
      <c r="B38" s="1009"/>
      <c r="C38" s="952" t="s">
        <v>882</v>
      </c>
      <c r="D38" s="686"/>
      <c r="E38" s="2017"/>
      <c r="F38" s="2018"/>
      <c r="G38" s="2019"/>
      <c r="H38" s="2017"/>
      <c r="I38" s="2018"/>
      <c r="J38" s="2019"/>
      <c r="K38" s="2017"/>
      <c r="L38" s="2018"/>
      <c r="M38" s="2019"/>
      <c r="N38" s="2017"/>
      <c r="O38" s="2018"/>
      <c r="P38" s="2019"/>
      <c r="Q38" s="2017"/>
      <c r="R38" s="2018"/>
      <c r="S38" s="2019"/>
      <c r="T38" s="2017"/>
      <c r="U38" s="2018"/>
      <c r="V38" s="2019"/>
      <c r="W38" s="2017"/>
      <c r="X38" s="2018"/>
      <c r="Y38" s="2019"/>
      <c r="Z38" s="2017"/>
      <c r="AA38" s="2018"/>
      <c r="AB38" s="2019"/>
      <c r="AC38" s="2017"/>
      <c r="AD38" s="2018"/>
      <c r="AE38" s="2019"/>
      <c r="AF38" s="2017"/>
      <c r="AG38" s="2018"/>
      <c r="AH38" s="2020"/>
      <c r="AI38" s="74"/>
      <c r="AJ38" s="74"/>
      <c r="AK38" s="74"/>
      <c r="AL38" s="74"/>
      <c r="AM38" s="74"/>
      <c r="AZ38" s="16"/>
      <c r="BA38" s="16"/>
      <c r="BB38" s="16"/>
      <c r="BC38" s="16"/>
      <c r="BD38" s="16"/>
      <c r="BE38" s="16"/>
      <c r="BF38" s="2"/>
      <c r="BG38" s="2"/>
      <c r="BH38" s="2"/>
      <c r="BI38" s="2"/>
      <c r="BJ38" s="2"/>
      <c r="BK38" s="2"/>
    </row>
    <row r="39" spans="1:63" ht="18.75" customHeight="1" x14ac:dyDescent="0.15">
      <c r="A39" s="1026"/>
      <c r="B39" s="1025"/>
      <c r="C39" s="952" t="s">
        <v>883</v>
      </c>
      <c r="D39" s="686"/>
      <c r="E39" s="2017"/>
      <c r="F39" s="2018"/>
      <c r="G39" s="2019"/>
      <c r="H39" s="2017"/>
      <c r="I39" s="2018"/>
      <c r="J39" s="2019"/>
      <c r="K39" s="2017"/>
      <c r="L39" s="2018"/>
      <c r="M39" s="2019"/>
      <c r="N39" s="2017"/>
      <c r="O39" s="2018"/>
      <c r="P39" s="2019"/>
      <c r="Q39" s="2017"/>
      <c r="R39" s="2018"/>
      <c r="S39" s="2019"/>
      <c r="T39" s="2017"/>
      <c r="U39" s="2018"/>
      <c r="V39" s="2019"/>
      <c r="W39" s="2017"/>
      <c r="X39" s="2018"/>
      <c r="Y39" s="2019"/>
      <c r="Z39" s="2017"/>
      <c r="AA39" s="2018"/>
      <c r="AB39" s="2019"/>
      <c r="AC39" s="2017"/>
      <c r="AD39" s="2018"/>
      <c r="AE39" s="2019"/>
      <c r="AF39" s="2017"/>
      <c r="AG39" s="2018"/>
      <c r="AH39" s="2020"/>
      <c r="AZ39" s="16"/>
      <c r="BA39" s="16"/>
      <c r="BB39" s="16"/>
      <c r="BC39" s="16"/>
      <c r="BD39" s="16"/>
      <c r="BE39" s="16"/>
      <c r="BF39" s="2"/>
      <c r="BG39" s="2"/>
      <c r="BH39" s="2"/>
      <c r="BI39" s="2"/>
      <c r="BJ39" s="2"/>
      <c r="BK39" s="2"/>
    </row>
    <row r="40" spans="1:63" ht="18.75" customHeight="1" x14ac:dyDescent="0.15">
      <c r="A40" s="995" t="s">
        <v>49</v>
      </c>
      <c r="B40" s="2021"/>
      <c r="C40" s="746" t="s">
        <v>884</v>
      </c>
      <c r="D40" s="645"/>
      <c r="E40" s="2017"/>
      <c r="F40" s="2018"/>
      <c r="G40" s="2019"/>
      <c r="H40" s="2017"/>
      <c r="I40" s="2018"/>
      <c r="J40" s="2019"/>
      <c r="K40" s="2017"/>
      <c r="L40" s="2018"/>
      <c r="M40" s="2019"/>
      <c r="N40" s="2017"/>
      <c r="O40" s="2018"/>
      <c r="P40" s="2019"/>
      <c r="Q40" s="2017"/>
      <c r="R40" s="2018"/>
      <c r="S40" s="2019"/>
      <c r="T40" s="2017"/>
      <c r="U40" s="2018"/>
      <c r="V40" s="2019"/>
      <c r="W40" s="2017"/>
      <c r="X40" s="2018"/>
      <c r="Y40" s="2019"/>
      <c r="Z40" s="2017"/>
      <c r="AA40" s="2018"/>
      <c r="AB40" s="2019"/>
      <c r="AC40" s="2017"/>
      <c r="AD40" s="2018"/>
      <c r="AE40" s="2019"/>
      <c r="AF40" s="2017"/>
      <c r="AG40" s="2018"/>
      <c r="AH40" s="2020"/>
      <c r="AZ40" s="16"/>
      <c r="BA40" s="16"/>
      <c r="BB40" s="16"/>
      <c r="BC40" s="16"/>
      <c r="BD40" s="16"/>
      <c r="BE40" s="16"/>
      <c r="BF40" s="2"/>
      <c r="BG40" s="2"/>
      <c r="BH40" s="2"/>
      <c r="BI40" s="2"/>
      <c r="BJ40" s="2"/>
      <c r="BK40" s="2"/>
    </row>
    <row r="41" spans="1:63" ht="18.75" customHeight="1" x14ac:dyDescent="0.15">
      <c r="A41" s="2037" t="s">
        <v>856</v>
      </c>
      <c r="B41" s="2038"/>
      <c r="C41" s="2038"/>
      <c r="D41" s="2039"/>
      <c r="E41" s="2017"/>
      <c r="F41" s="2018"/>
      <c r="G41" s="2019"/>
      <c r="H41" s="2017"/>
      <c r="I41" s="2018"/>
      <c r="J41" s="2019"/>
      <c r="K41" s="2017"/>
      <c r="L41" s="2018"/>
      <c r="M41" s="2019"/>
      <c r="N41" s="2017"/>
      <c r="O41" s="2018"/>
      <c r="P41" s="2019"/>
      <c r="Q41" s="2017"/>
      <c r="R41" s="2018"/>
      <c r="S41" s="2019"/>
      <c r="T41" s="2017"/>
      <c r="U41" s="2018"/>
      <c r="V41" s="2019"/>
      <c r="W41" s="2017"/>
      <c r="X41" s="2018"/>
      <c r="Y41" s="2019"/>
      <c r="Z41" s="2017"/>
      <c r="AA41" s="2018"/>
      <c r="AB41" s="2019"/>
      <c r="AC41" s="2017"/>
      <c r="AD41" s="2018"/>
      <c r="AE41" s="2019"/>
      <c r="AF41" s="2017"/>
      <c r="AG41" s="2018"/>
      <c r="AH41" s="2020"/>
      <c r="AZ41" s="16"/>
      <c r="BA41" s="16"/>
      <c r="BB41" s="16"/>
      <c r="BC41" s="16"/>
      <c r="BD41" s="16"/>
      <c r="BE41" s="16"/>
      <c r="BF41" s="2"/>
      <c r="BG41" s="2"/>
      <c r="BH41" s="2"/>
      <c r="BI41" s="2"/>
      <c r="BJ41" s="2"/>
      <c r="BK41" s="2"/>
    </row>
    <row r="42" spans="1:63" ht="18.75" customHeight="1" x14ac:dyDescent="0.15">
      <c r="A42" s="2035" t="s">
        <v>931</v>
      </c>
      <c r="B42" s="2036"/>
      <c r="C42" s="2036"/>
      <c r="D42" s="2036"/>
      <c r="E42" s="2033">
        <f>SUM(E29:G40)/12</f>
        <v>0</v>
      </c>
      <c r="F42" s="2033"/>
      <c r="G42" s="2033"/>
      <c r="H42" s="2033">
        <f>SUM(H29:J40)/12</f>
        <v>0</v>
      </c>
      <c r="I42" s="2033"/>
      <c r="J42" s="2033"/>
      <c r="K42" s="2033">
        <f>SUM(K29:M40)/12</f>
        <v>0</v>
      </c>
      <c r="L42" s="2033"/>
      <c r="M42" s="2033"/>
      <c r="N42" s="2033">
        <f>SUM(N29:P40)/12</f>
        <v>0</v>
      </c>
      <c r="O42" s="2033"/>
      <c r="P42" s="2033"/>
      <c r="Q42" s="2033">
        <f>SUM(Q29:S40)/12</f>
        <v>0</v>
      </c>
      <c r="R42" s="2033"/>
      <c r="S42" s="2033"/>
      <c r="T42" s="2033">
        <f>SUM(T29:V40)/12</f>
        <v>0</v>
      </c>
      <c r="U42" s="2033"/>
      <c r="V42" s="2033"/>
      <c r="W42" s="2033">
        <f>SUM(W29:Y40)/12</f>
        <v>0</v>
      </c>
      <c r="X42" s="2033"/>
      <c r="Y42" s="2033"/>
      <c r="Z42" s="2033">
        <f>SUM(Z29:AB40)/12</f>
        <v>0</v>
      </c>
      <c r="AA42" s="2033"/>
      <c r="AB42" s="2033"/>
      <c r="AC42" s="2033">
        <f>SUM(AC29:AE40)/12</f>
        <v>0</v>
      </c>
      <c r="AD42" s="2033"/>
      <c r="AE42" s="2033"/>
      <c r="AF42" s="2033">
        <f>SUM(AF29:AH40)/12</f>
        <v>0</v>
      </c>
      <c r="AG42" s="2033"/>
      <c r="AH42" s="2034"/>
      <c r="AI42" s="506"/>
      <c r="AJ42" s="506"/>
      <c r="AK42" s="506"/>
      <c r="AL42" s="506"/>
      <c r="AM42" s="509"/>
      <c r="AN42" s="507"/>
      <c r="AO42" s="507"/>
      <c r="AP42" s="507"/>
      <c r="AQ42" s="507"/>
      <c r="AR42" s="507"/>
      <c r="AS42" s="507"/>
      <c r="AT42" s="507"/>
      <c r="AU42" s="507"/>
      <c r="AV42" s="507"/>
      <c r="AW42" s="507"/>
      <c r="AX42" s="507"/>
      <c r="AY42" s="507"/>
      <c r="AZ42" s="507"/>
      <c r="BA42" s="507"/>
      <c r="BB42" s="507"/>
      <c r="BC42" s="507"/>
      <c r="BD42" s="507"/>
      <c r="BE42" s="507"/>
      <c r="BF42" s="7"/>
      <c r="BG42" s="7"/>
      <c r="BH42" s="7"/>
      <c r="BI42" s="7"/>
      <c r="BJ42" s="7"/>
      <c r="BK42" s="7"/>
    </row>
    <row r="43" spans="1:63" ht="18.75" customHeight="1" thickBot="1" x14ac:dyDescent="0.2">
      <c r="A43" s="2026" t="s">
        <v>930</v>
      </c>
      <c r="B43" s="2027"/>
      <c r="C43" s="2027"/>
      <c r="D43" s="2027"/>
      <c r="E43" s="2028" t="e">
        <f>E42/E41</f>
        <v>#DIV/0!</v>
      </c>
      <c r="F43" s="2028"/>
      <c r="G43" s="2028"/>
      <c r="H43" s="2028" t="e">
        <f>H42/H41</f>
        <v>#DIV/0!</v>
      </c>
      <c r="I43" s="2028"/>
      <c r="J43" s="2028"/>
      <c r="K43" s="2028" t="e">
        <f>K42/K41</f>
        <v>#DIV/0!</v>
      </c>
      <c r="L43" s="2028"/>
      <c r="M43" s="2028"/>
      <c r="N43" s="2028" t="e">
        <f>N42/N41</f>
        <v>#DIV/0!</v>
      </c>
      <c r="O43" s="2028"/>
      <c r="P43" s="2028"/>
      <c r="Q43" s="2028" t="e">
        <f>Q42/Q41</f>
        <v>#DIV/0!</v>
      </c>
      <c r="R43" s="2028"/>
      <c r="S43" s="2028"/>
      <c r="T43" s="2028" t="e">
        <f>T42/T41</f>
        <v>#DIV/0!</v>
      </c>
      <c r="U43" s="2028"/>
      <c r="V43" s="2028"/>
      <c r="W43" s="2028" t="e">
        <f>W42/W41</f>
        <v>#DIV/0!</v>
      </c>
      <c r="X43" s="2028"/>
      <c r="Y43" s="2028"/>
      <c r="Z43" s="2028" t="e">
        <f>Z42/Z41</f>
        <v>#DIV/0!</v>
      </c>
      <c r="AA43" s="2028"/>
      <c r="AB43" s="2028"/>
      <c r="AC43" s="2028" t="e">
        <f>AC42/AC41</f>
        <v>#DIV/0!</v>
      </c>
      <c r="AD43" s="2028"/>
      <c r="AE43" s="2028"/>
      <c r="AF43" s="2028" t="e">
        <f>AF42/AF41</f>
        <v>#DIV/0!</v>
      </c>
      <c r="AG43" s="2028"/>
      <c r="AH43" s="2032"/>
      <c r="AI43" s="506"/>
      <c r="AJ43" s="506"/>
      <c r="AK43" s="506"/>
      <c r="AL43" s="506"/>
      <c r="AM43" s="509"/>
      <c r="AN43" s="507"/>
      <c r="AO43" s="507"/>
      <c r="AP43" s="507"/>
      <c r="AQ43" s="507"/>
      <c r="AR43" s="507"/>
      <c r="AS43" s="507"/>
      <c r="AT43" s="507"/>
      <c r="AU43" s="507"/>
      <c r="AV43" s="507"/>
      <c r="AW43" s="507"/>
      <c r="AX43" s="507"/>
      <c r="AY43" s="507"/>
      <c r="AZ43" s="507"/>
      <c r="BA43" s="507"/>
      <c r="BB43" s="507"/>
      <c r="BC43" s="507"/>
      <c r="BD43" s="507"/>
      <c r="BE43" s="507"/>
      <c r="BF43" s="7"/>
      <c r="BG43" s="7"/>
      <c r="BH43" s="7"/>
      <c r="BI43" s="7"/>
      <c r="BJ43" s="7"/>
      <c r="BK43" s="7"/>
    </row>
    <row r="44" spans="1:63" ht="18.75" customHeight="1" x14ac:dyDescent="0.15">
      <c r="A44" s="106" t="s">
        <v>13</v>
      </c>
      <c r="B44" s="39" t="s">
        <v>564</v>
      </c>
      <c r="AZ44" s="16"/>
      <c r="BA44" s="16"/>
      <c r="BB44" s="16"/>
      <c r="BC44" s="16"/>
      <c r="BD44" s="16"/>
      <c r="BE44" s="16"/>
      <c r="BF44" s="2"/>
      <c r="BG44" s="2"/>
      <c r="BH44" s="2"/>
      <c r="BI44" s="2"/>
      <c r="BJ44" s="2"/>
      <c r="BK44" s="2"/>
    </row>
    <row r="45" spans="1:63" ht="18.75" customHeight="1" x14ac:dyDescent="0.15">
      <c r="A45" s="39"/>
      <c r="B45" s="39" t="s">
        <v>565</v>
      </c>
      <c r="AZ45" s="16"/>
      <c r="BA45" s="16"/>
      <c r="BB45" s="16"/>
      <c r="BC45" s="16"/>
      <c r="BD45" s="16"/>
      <c r="BE45" s="16"/>
      <c r="BF45" s="2"/>
      <c r="BG45" s="2"/>
      <c r="BH45" s="2"/>
      <c r="BI45" s="2"/>
      <c r="BJ45" s="2"/>
      <c r="BK45" s="2"/>
    </row>
    <row r="46" spans="1:63" ht="18.75" customHeight="1" x14ac:dyDescent="0.15">
      <c r="AZ46" s="16"/>
      <c r="BA46" s="16"/>
      <c r="BB46" s="16"/>
      <c r="BC46" s="16"/>
      <c r="BD46" s="16"/>
      <c r="BE46" s="16"/>
      <c r="BF46" s="2"/>
      <c r="BG46" s="2"/>
      <c r="BH46" s="2"/>
      <c r="BI46" s="2"/>
      <c r="BJ46" s="2"/>
      <c r="BK46" s="2"/>
    </row>
    <row r="47" spans="1:63" ht="18.75" customHeight="1" x14ac:dyDescent="0.15">
      <c r="AZ47" s="16"/>
      <c r="BA47" s="16"/>
      <c r="BB47" s="16"/>
      <c r="BC47" s="16"/>
      <c r="BD47" s="16"/>
      <c r="BE47" s="16"/>
      <c r="BF47" s="2"/>
      <c r="BG47" s="2"/>
      <c r="BH47" s="2"/>
      <c r="BI47" s="2"/>
      <c r="BJ47" s="2"/>
      <c r="BK47" s="2"/>
    </row>
    <row r="48" spans="1:63" ht="18.75" customHeight="1" x14ac:dyDescent="0.15">
      <c r="AZ48" s="16"/>
      <c r="BA48" s="16"/>
      <c r="BB48" s="16"/>
      <c r="BC48" s="16"/>
      <c r="BD48" s="16"/>
      <c r="BE48" s="16"/>
      <c r="BF48" s="2"/>
      <c r="BG48" s="2"/>
      <c r="BH48" s="2"/>
      <c r="BI48" s="2"/>
      <c r="BJ48" s="2"/>
      <c r="BK48" s="2"/>
    </row>
    <row r="49" spans="52:63" ht="18.75" customHeight="1" x14ac:dyDescent="0.15">
      <c r="AZ49" s="16"/>
      <c r="BA49" s="16"/>
      <c r="BB49" s="16"/>
      <c r="BC49" s="16"/>
      <c r="BD49" s="16"/>
      <c r="BE49" s="16"/>
      <c r="BF49" s="2"/>
      <c r="BG49" s="2"/>
      <c r="BH49" s="2"/>
      <c r="BI49" s="2"/>
      <c r="BJ49" s="2"/>
      <c r="BK49" s="2"/>
    </row>
    <row r="50" spans="52:63" ht="18.75" customHeight="1" x14ac:dyDescent="0.15">
      <c r="AZ50" s="16"/>
      <c r="BA50" s="16"/>
      <c r="BB50" s="16"/>
      <c r="BC50" s="16"/>
      <c r="BD50" s="16"/>
      <c r="BE50" s="16"/>
      <c r="BF50" s="2"/>
      <c r="BG50" s="2"/>
      <c r="BH50" s="2"/>
      <c r="BI50" s="2"/>
      <c r="BJ50" s="2"/>
      <c r="BK50" s="2"/>
    </row>
    <row r="51" spans="52:63" ht="18.75" customHeight="1" x14ac:dyDescent="0.15">
      <c r="AZ51" s="16"/>
      <c r="BA51" s="16"/>
      <c r="BB51" s="16"/>
      <c r="BC51" s="16"/>
      <c r="BD51" s="16"/>
      <c r="BE51" s="16"/>
      <c r="BF51" s="2"/>
      <c r="BG51" s="2"/>
      <c r="BH51" s="2"/>
      <c r="BI51" s="2"/>
      <c r="BJ51" s="2"/>
      <c r="BK51" s="2"/>
    </row>
    <row r="52" spans="52:63" ht="18.75" customHeight="1" x14ac:dyDescent="0.15">
      <c r="AZ52" s="16"/>
      <c r="BA52" s="16"/>
      <c r="BB52" s="16"/>
      <c r="BC52" s="16"/>
      <c r="BD52" s="16"/>
      <c r="BE52" s="16"/>
      <c r="BF52" s="2"/>
      <c r="BG52" s="2"/>
      <c r="BH52" s="2"/>
      <c r="BI52" s="2"/>
      <c r="BJ52" s="2"/>
      <c r="BK52" s="2"/>
    </row>
    <row r="53" spans="52:63" ht="18.75" customHeight="1" x14ac:dyDescent="0.15">
      <c r="AZ53" s="16"/>
      <c r="BA53" s="16"/>
      <c r="BB53" s="16"/>
      <c r="BC53" s="16"/>
      <c r="BD53" s="16"/>
      <c r="BE53" s="16"/>
      <c r="BF53" s="2"/>
      <c r="BG53" s="2"/>
      <c r="BH53" s="2"/>
      <c r="BI53" s="2"/>
      <c r="BJ53" s="2"/>
      <c r="BK53" s="2"/>
    </row>
    <row r="54" spans="52:63" ht="18.75" customHeight="1" x14ac:dyDescent="0.15">
      <c r="AZ54" s="16"/>
      <c r="BA54" s="16"/>
      <c r="BB54" s="16"/>
      <c r="BC54" s="16"/>
      <c r="BD54" s="16"/>
      <c r="BE54" s="16"/>
      <c r="BF54" s="2"/>
      <c r="BG54" s="2"/>
      <c r="BH54" s="2"/>
      <c r="BI54" s="2"/>
      <c r="BJ54" s="2"/>
      <c r="BK54" s="2"/>
    </row>
    <row r="55" spans="52:63" ht="18.75" customHeight="1" x14ac:dyDescent="0.15">
      <c r="AZ55" s="16"/>
      <c r="BA55" s="16"/>
      <c r="BB55" s="16"/>
      <c r="BC55" s="16"/>
      <c r="BD55" s="16"/>
      <c r="BE55" s="16"/>
      <c r="BF55" s="2"/>
      <c r="BG55" s="2"/>
      <c r="BH55" s="2"/>
      <c r="BI55" s="2"/>
      <c r="BJ55" s="2"/>
      <c r="BK55" s="2"/>
    </row>
    <row r="56" spans="52:63" ht="18.75" customHeight="1" x14ac:dyDescent="0.15">
      <c r="AZ56" s="16"/>
      <c r="BA56" s="16"/>
      <c r="BB56" s="16"/>
      <c r="BC56" s="16"/>
      <c r="BD56" s="16"/>
      <c r="BE56" s="16"/>
      <c r="BF56" s="2"/>
      <c r="BG56" s="2"/>
      <c r="BH56" s="2"/>
      <c r="BI56" s="2"/>
      <c r="BJ56" s="2"/>
      <c r="BK56" s="2"/>
    </row>
    <row r="57" spans="52:63" ht="18.75" customHeight="1" x14ac:dyDescent="0.15">
      <c r="AZ57" s="16"/>
      <c r="BA57" s="16"/>
      <c r="BB57" s="16"/>
      <c r="BC57" s="16"/>
      <c r="BD57" s="16"/>
      <c r="BE57" s="16"/>
      <c r="BF57" s="2"/>
      <c r="BG57" s="2"/>
      <c r="BH57" s="2"/>
      <c r="BI57" s="2"/>
      <c r="BJ57" s="2"/>
      <c r="BK57" s="2"/>
    </row>
    <row r="58" spans="52:63" ht="18.75" customHeight="1" x14ac:dyDescent="0.15">
      <c r="AZ58" s="16"/>
      <c r="BA58" s="16"/>
      <c r="BB58" s="16"/>
      <c r="BC58" s="16"/>
      <c r="BD58" s="16"/>
      <c r="BE58" s="16"/>
      <c r="BF58" s="2"/>
      <c r="BG58" s="2"/>
      <c r="BH58" s="2"/>
      <c r="BI58" s="2"/>
      <c r="BJ58" s="2"/>
      <c r="BK58" s="2"/>
    </row>
    <row r="59" spans="52:63" ht="18.75" customHeight="1" x14ac:dyDescent="0.15">
      <c r="AZ59" s="16"/>
      <c r="BA59" s="16"/>
      <c r="BB59" s="16"/>
      <c r="BC59" s="16"/>
      <c r="BD59" s="16"/>
      <c r="BE59" s="16"/>
      <c r="BF59" s="2"/>
      <c r="BG59" s="2"/>
      <c r="BH59" s="2"/>
      <c r="BI59" s="2"/>
      <c r="BJ59" s="2"/>
      <c r="BK59" s="2"/>
    </row>
    <row r="60" spans="52:63" ht="18.75" customHeight="1" x14ac:dyDescent="0.15">
      <c r="AZ60" s="16"/>
      <c r="BA60" s="16"/>
      <c r="BB60" s="16"/>
      <c r="BC60" s="16"/>
      <c r="BD60" s="16"/>
      <c r="BE60" s="16"/>
      <c r="BF60" s="2"/>
      <c r="BG60" s="2"/>
      <c r="BH60" s="2"/>
      <c r="BI60" s="2"/>
      <c r="BJ60" s="2"/>
      <c r="BK60" s="2"/>
    </row>
    <row r="61" spans="52:63" ht="18.75" customHeight="1" x14ac:dyDescent="0.15">
      <c r="AZ61" s="16"/>
      <c r="BA61" s="16"/>
      <c r="BB61" s="16"/>
      <c r="BC61" s="16"/>
      <c r="BD61" s="16"/>
      <c r="BE61" s="16"/>
      <c r="BF61" s="2"/>
      <c r="BG61" s="2"/>
      <c r="BH61" s="2"/>
      <c r="BI61" s="2"/>
      <c r="BJ61" s="2"/>
      <c r="BK61" s="2"/>
    </row>
    <row r="62" spans="52:63" ht="18.75" customHeight="1" x14ac:dyDescent="0.3"/>
    <row r="63" spans="52:63" ht="18.75" customHeight="1" x14ac:dyDescent="0.3"/>
    <row r="64" spans="52: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399">
    <mergeCell ref="AC41:AE41"/>
    <mergeCell ref="AF41:AH41"/>
    <mergeCell ref="A23:D23"/>
    <mergeCell ref="E23:G23"/>
    <mergeCell ref="H23:J23"/>
    <mergeCell ref="K23:M23"/>
    <mergeCell ref="N23:P23"/>
    <mergeCell ref="Q23:S23"/>
    <mergeCell ref="T23:V23"/>
    <mergeCell ref="W23:Y23"/>
    <mergeCell ref="Z23:AB23"/>
    <mergeCell ref="AC24:AE24"/>
    <mergeCell ref="AF24:AH24"/>
    <mergeCell ref="A41:D41"/>
    <mergeCell ref="E41:G41"/>
    <mergeCell ref="H41:J41"/>
    <mergeCell ref="K41:M41"/>
    <mergeCell ref="N41:P41"/>
    <mergeCell ref="Q41:S41"/>
    <mergeCell ref="T41:V41"/>
    <mergeCell ref="W41:Y41"/>
    <mergeCell ref="Z41:AB41"/>
    <mergeCell ref="AF37:AH37"/>
    <mergeCell ref="A38:B39"/>
    <mergeCell ref="A42:D42"/>
    <mergeCell ref="E42:G42"/>
    <mergeCell ref="H42:J42"/>
    <mergeCell ref="K42:M42"/>
    <mergeCell ref="N42:P42"/>
    <mergeCell ref="Q42:S42"/>
    <mergeCell ref="T42:V42"/>
    <mergeCell ref="W42:Y42"/>
    <mergeCell ref="Z42:AB42"/>
    <mergeCell ref="T43:V43"/>
    <mergeCell ref="W43:Y43"/>
    <mergeCell ref="Z43:AB43"/>
    <mergeCell ref="AC42:AE42"/>
    <mergeCell ref="AF42:AH42"/>
    <mergeCell ref="A24:D24"/>
    <mergeCell ref="E24:G24"/>
    <mergeCell ref="H24:J24"/>
    <mergeCell ref="K24:M24"/>
    <mergeCell ref="N24:P24"/>
    <mergeCell ref="Q24:S24"/>
    <mergeCell ref="T24:V24"/>
    <mergeCell ref="W24:Y24"/>
    <mergeCell ref="Z24:AB24"/>
    <mergeCell ref="Z25:AB25"/>
    <mergeCell ref="AC25:AE25"/>
    <mergeCell ref="AF25:AH25"/>
    <mergeCell ref="N38:P38"/>
    <mergeCell ref="Q38:S38"/>
    <mergeCell ref="T38:V38"/>
    <mergeCell ref="W38:Y38"/>
    <mergeCell ref="Z38:AB38"/>
    <mergeCell ref="AC38:AE38"/>
    <mergeCell ref="T37:V37"/>
    <mergeCell ref="AC43:AE43"/>
    <mergeCell ref="AF43:AH43"/>
    <mergeCell ref="W40:Y40"/>
    <mergeCell ref="Z40:AB40"/>
    <mergeCell ref="AC40:AE40"/>
    <mergeCell ref="AF40:AH40"/>
    <mergeCell ref="AF39:AH39"/>
    <mergeCell ref="A40:B40"/>
    <mergeCell ref="C40:D40"/>
    <mergeCell ref="E40:G40"/>
    <mergeCell ref="H40:J40"/>
    <mergeCell ref="K40:M40"/>
    <mergeCell ref="N40:P40"/>
    <mergeCell ref="Q40:S40"/>
    <mergeCell ref="T40:V40"/>
    <mergeCell ref="W39:Y39"/>
    <mergeCell ref="Z39:AB39"/>
    <mergeCell ref="AC39:AE39"/>
    <mergeCell ref="A43:D43"/>
    <mergeCell ref="E43:G43"/>
    <mergeCell ref="H43:J43"/>
    <mergeCell ref="K43:M43"/>
    <mergeCell ref="N43:P43"/>
    <mergeCell ref="Q43:S43"/>
    <mergeCell ref="Q37:S37"/>
    <mergeCell ref="AF38:AH38"/>
    <mergeCell ref="C39:D39"/>
    <mergeCell ref="E39:G39"/>
    <mergeCell ref="H39:J39"/>
    <mergeCell ref="K39:M39"/>
    <mergeCell ref="N39:P39"/>
    <mergeCell ref="Q39:S39"/>
    <mergeCell ref="T39:V39"/>
    <mergeCell ref="W37:Y37"/>
    <mergeCell ref="Z37:AB37"/>
    <mergeCell ref="AC37:AE37"/>
    <mergeCell ref="C38:D38"/>
    <mergeCell ref="E38:G38"/>
    <mergeCell ref="H38:J38"/>
    <mergeCell ref="K38:M38"/>
    <mergeCell ref="C37:D37"/>
    <mergeCell ref="E37:G37"/>
    <mergeCell ref="H37:J37"/>
    <mergeCell ref="K37:M37"/>
    <mergeCell ref="N37:P37"/>
    <mergeCell ref="C36:D36"/>
    <mergeCell ref="E36:G36"/>
    <mergeCell ref="H36:J36"/>
    <mergeCell ref="K36:M36"/>
    <mergeCell ref="N36:P36"/>
    <mergeCell ref="W34:Y34"/>
    <mergeCell ref="Z34:AB34"/>
    <mergeCell ref="AC34:AE34"/>
    <mergeCell ref="AF34:AH34"/>
    <mergeCell ref="C35:D35"/>
    <mergeCell ref="E35:G35"/>
    <mergeCell ref="H35:J35"/>
    <mergeCell ref="K35:M35"/>
    <mergeCell ref="N35:P35"/>
    <mergeCell ref="Q35:S35"/>
    <mergeCell ref="Q36:S36"/>
    <mergeCell ref="T36:V36"/>
    <mergeCell ref="W36:Y36"/>
    <mergeCell ref="Z36:AB36"/>
    <mergeCell ref="AC36:AE36"/>
    <mergeCell ref="AF36:AH36"/>
    <mergeCell ref="T35:V35"/>
    <mergeCell ref="W35:Y35"/>
    <mergeCell ref="Z35:AB35"/>
    <mergeCell ref="AF35:AH35"/>
    <mergeCell ref="W33:Y33"/>
    <mergeCell ref="Z33:AB33"/>
    <mergeCell ref="AF31:AH31"/>
    <mergeCell ref="A31:B33"/>
    <mergeCell ref="C31:D31"/>
    <mergeCell ref="E31:G31"/>
    <mergeCell ref="H31:J31"/>
    <mergeCell ref="K31:M31"/>
    <mergeCell ref="N31:P31"/>
    <mergeCell ref="C32:D32"/>
    <mergeCell ref="A34:B35"/>
    <mergeCell ref="C34:D34"/>
    <mergeCell ref="E34:G34"/>
    <mergeCell ref="H34:J34"/>
    <mergeCell ref="K34:M34"/>
    <mergeCell ref="N34:P34"/>
    <mergeCell ref="Q34:S34"/>
    <mergeCell ref="T34:V34"/>
    <mergeCell ref="AC35:AE35"/>
    <mergeCell ref="E32:G32"/>
    <mergeCell ref="H32:J32"/>
    <mergeCell ref="K32:M32"/>
    <mergeCell ref="AF32:AH32"/>
    <mergeCell ref="C33:D33"/>
    <mergeCell ref="E33:G33"/>
    <mergeCell ref="H33:J33"/>
    <mergeCell ref="K33:M33"/>
    <mergeCell ref="N33:P33"/>
    <mergeCell ref="Q33:S33"/>
    <mergeCell ref="T33:V33"/>
    <mergeCell ref="N32:P32"/>
    <mergeCell ref="Q32:S32"/>
    <mergeCell ref="T32:V32"/>
    <mergeCell ref="W32:Y32"/>
    <mergeCell ref="Z32:AB32"/>
    <mergeCell ref="AC32:AE32"/>
    <mergeCell ref="AC33:AE33"/>
    <mergeCell ref="AF33:AH33"/>
    <mergeCell ref="Q31:S31"/>
    <mergeCell ref="T31:V31"/>
    <mergeCell ref="Q30:S30"/>
    <mergeCell ref="T30:V30"/>
    <mergeCell ref="W30:Y30"/>
    <mergeCell ref="Z30:AB30"/>
    <mergeCell ref="AC30:AE30"/>
    <mergeCell ref="AF30:AH30"/>
    <mergeCell ref="T29:V29"/>
    <mergeCell ref="W29:Y29"/>
    <mergeCell ref="Z29:AB29"/>
    <mergeCell ref="AC29:AE29"/>
    <mergeCell ref="AF29:AH29"/>
    <mergeCell ref="Q29:S29"/>
    <mergeCell ref="W31:Y31"/>
    <mergeCell ref="Z31:AB31"/>
    <mergeCell ref="AC31:AE31"/>
    <mergeCell ref="C30:D30"/>
    <mergeCell ref="E30:G30"/>
    <mergeCell ref="H30:J30"/>
    <mergeCell ref="K30:M30"/>
    <mergeCell ref="N30:P30"/>
    <mergeCell ref="C29:D29"/>
    <mergeCell ref="E29:G29"/>
    <mergeCell ref="H29:J29"/>
    <mergeCell ref="K29:M29"/>
    <mergeCell ref="N29:P29"/>
    <mergeCell ref="Q28:S28"/>
    <mergeCell ref="T28:V28"/>
    <mergeCell ref="W28:Y28"/>
    <mergeCell ref="Z28:AB28"/>
    <mergeCell ref="AC28:AE28"/>
    <mergeCell ref="AF28:AH28"/>
    <mergeCell ref="T27:V27"/>
    <mergeCell ref="W27:Y27"/>
    <mergeCell ref="Z27:AB27"/>
    <mergeCell ref="AC27:AE27"/>
    <mergeCell ref="AF27:AH27"/>
    <mergeCell ref="Q27:S27"/>
    <mergeCell ref="A28:D28"/>
    <mergeCell ref="E28:G28"/>
    <mergeCell ref="H28:J28"/>
    <mergeCell ref="K28:M28"/>
    <mergeCell ref="N28:P28"/>
    <mergeCell ref="A27:D27"/>
    <mergeCell ref="E27:G27"/>
    <mergeCell ref="H27:J27"/>
    <mergeCell ref="K27:M27"/>
    <mergeCell ref="N27:P27"/>
    <mergeCell ref="A26:AH26"/>
    <mergeCell ref="W22:Y22"/>
    <mergeCell ref="Z22:AB22"/>
    <mergeCell ref="AC22:AE22"/>
    <mergeCell ref="AF22:AH22"/>
    <mergeCell ref="A25:D25"/>
    <mergeCell ref="E25:G25"/>
    <mergeCell ref="H25:J25"/>
    <mergeCell ref="K25:M25"/>
    <mergeCell ref="N25:P25"/>
    <mergeCell ref="Q25:S25"/>
    <mergeCell ref="T25:V25"/>
    <mergeCell ref="W25:Y25"/>
    <mergeCell ref="AC23:AE23"/>
    <mergeCell ref="AF23:AH23"/>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H15:J15"/>
    <mergeCell ref="K15:M15"/>
    <mergeCell ref="N15:P15"/>
    <mergeCell ref="Q15:S15"/>
    <mergeCell ref="T15:V15"/>
    <mergeCell ref="N14:P14"/>
    <mergeCell ref="Q14:S14"/>
    <mergeCell ref="T14:V14"/>
    <mergeCell ref="W14:Y14"/>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C12:D12"/>
    <mergeCell ref="E12:G12"/>
    <mergeCell ref="H12:J12"/>
    <mergeCell ref="K12:M12"/>
    <mergeCell ref="N12:P12"/>
    <mergeCell ref="C11:D11"/>
    <mergeCell ref="E11:G11"/>
    <mergeCell ref="H11:J11"/>
    <mergeCell ref="K11:M11"/>
    <mergeCell ref="N11:P11"/>
    <mergeCell ref="Q10:S10"/>
    <mergeCell ref="T10:V10"/>
    <mergeCell ref="W10:Y10"/>
    <mergeCell ref="Z10:AB10"/>
    <mergeCell ref="AC10:AE10"/>
    <mergeCell ref="AF10:AH10"/>
    <mergeCell ref="T9:V9"/>
    <mergeCell ref="W9:Y9"/>
    <mergeCell ref="Z9:AB9"/>
    <mergeCell ref="AC9:AE9"/>
    <mergeCell ref="AF9:AH9"/>
    <mergeCell ref="Q9:S9"/>
    <mergeCell ref="A10:D10"/>
    <mergeCell ref="E10:G10"/>
    <mergeCell ref="H10:J10"/>
    <mergeCell ref="K10:M10"/>
    <mergeCell ref="N10:P10"/>
    <mergeCell ref="E9:G9"/>
    <mergeCell ref="H9:J9"/>
    <mergeCell ref="K9:M9"/>
    <mergeCell ref="N9:P9"/>
    <mergeCell ref="B9:D9"/>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horizontalDpi="300" verticalDpi="300" r:id="rId1"/>
  <headerFooter scaleWithDoc="0">
    <oddFooter>&amp;C19/24&amp;R&amp;F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133350</xdr:colOff>
                    <xdr:row>3</xdr:row>
                    <xdr:rowOff>114300</xdr:rowOff>
                  </from>
                  <to>
                    <xdr:col>7</xdr:col>
                    <xdr:colOff>28575</xdr:colOff>
                    <xdr:row>4</xdr:row>
                    <xdr:rowOff>104775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C7AF3-D266-4B68-B8D5-AD508F17F558}">
  <sheetPr>
    <tabColor theme="7" tint="0.79998168889431442"/>
    <pageSetUpPr fitToPage="1"/>
  </sheetPr>
  <dimension ref="A1:BU155"/>
  <sheetViews>
    <sheetView view="pageBreakPreview" zoomScaleNormal="70" zoomScaleSheetLayoutView="100" workbookViewId="0"/>
  </sheetViews>
  <sheetFormatPr defaultRowHeight="16.5" x14ac:dyDescent="0.3"/>
  <cols>
    <col min="1" max="63" width="4.5" style="16" customWidth="1"/>
    <col min="64" max="73" width="4.5" style="386" customWidth="1"/>
    <col min="74"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39" ht="18.75" customHeight="1" x14ac:dyDescent="0.3">
      <c r="A1" s="157" t="s">
        <v>852</v>
      </c>
      <c r="B1" s="279"/>
    </row>
    <row r="2" spans="1:39" ht="18.75" customHeight="1" x14ac:dyDescent="0.3">
      <c r="A2" s="39" t="s">
        <v>530</v>
      </c>
    </row>
    <row r="3" spans="1:39" ht="18.75" customHeight="1" thickBot="1" x14ac:dyDescent="0.35">
      <c r="A3" s="39" t="s">
        <v>898</v>
      </c>
    </row>
    <row r="4" spans="1:39" ht="18.75" customHeight="1" x14ac:dyDescent="0.3">
      <c r="A4" s="693" t="s">
        <v>566</v>
      </c>
      <c r="B4" s="694"/>
      <c r="C4" s="694"/>
      <c r="D4" s="694"/>
      <c r="E4" s="694"/>
      <c r="F4" s="695"/>
      <c r="G4" s="389"/>
      <c r="H4" s="1060" t="s">
        <v>547</v>
      </c>
      <c r="I4" s="1060"/>
      <c r="J4" s="1060"/>
      <c r="K4" s="272"/>
      <c r="L4" s="272"/>
      <c r="M4" s="1928" t="s">
        <v>548</v>
      </c>
      <c r="N4" s="1928"/>
      <c r="O4" s="1928"/>
      <c r="P4" s="1928"/>
      <c r="Q4" s="1928"/>
      <c r="R4" s="272"/>
      <c r="S4" s="1928" t="s">
        <v>549</v>
      </c>
      <c r="T4" s="1928"/>
      <c r="U4" s="1928"/>
      <c r="V4" s="1928"/>
      <c r="W4" s="1998"/>
      <c r="X4" s="928" t="s">
        <v>567</v>
      </c>
      <c r="Y4" s="694"/>
      <c r="Z4" s="694"/>
      <c r="AA4" s="694"/>
      <c r="AB4" s="694"/>
      <c r="AC4" s="694"/>
      <c r="AD4" s="389"/>
      <c r="AE4" s="272"/>
      <c r="AF4" s="1060" t="s">
        <v>551</v>
      </c>
      <c r="AG4" s="1060"/>
      <c r="AH4" s="275"/>
    </row>
    <row r="5" spans="1:39" ht="18.75" customHeight="1" x14ac:dyDescent="0.3">
      <c r="A5" s="696"/>
      <c r="B5" s="697"/>
      <c r="C5" s="697"/>
      <c r="D5" s="697"/>
      <c r="E5" s="697"/>
      <c r="F5" s="698"/>
      <c r="G5" s="383"/>
      <c r="H5" s="712"/>
      <c r="I5" s="712"/>
      <c r="J5" s="712"/>
      <c r="K5" s="53"/>
      <c r="L5" s="53"/>
      <c r="M5" s="1664"/>
      <c r="N5" s="1664"/>
      <c r="O5" s="1664"/>
      <c r="P5" s="1664"/>
      <c r="Q5" s="1664"/>
      <c r="R5" s="53"/>
      <c r="S5" s="1664"/>
      <c r="T5" s="1664"/>
      <c r="U5" s="1664"/>
      <c r="V5" s="1664"/>
      <c r="W5" s="1665"/>
      <c r="X5" s="929"/>
      <c r="Y5" s="714"/>
      <c r="Z5" s="714"/>
      <c r="AA5" s="714"/>
      <c r="AB5" s="714"/>
      <c r="AC5" s="714"/>
      <c r="AD5" s="390"/>
      <c r="AE5" s="56"/>
      <c r="AF5" s="716"/>
      <c r="AG5" s="716"/>
      <c r="AH5" s="58"/>
    </row>
    <row r="6" spans="1:39" ht="18.75" customHeight="1" x14ac:dyDescent="0.3">
      <c r="A6" s="1001" t="s">
        <v>568</v>
      </c>
      <c r="B6" s="714"/>
      <c r="C6" s="714"/>
      <c r="D6" s="714"/>
      <c r="E6" s="714"/>
      <c r="F6" s="715"/>
      <c r="G6" s="382"/>
      <c r="H6" s="711" t="s">
        <v>553</v>
      </c>
      <c r="I6" s="711"/>
      <c r="J6" s="711"/>
      <c r="K6" s="711" t="s">
        <v>71</v>
      </c>
      <c r="L6" s="711" t="s">
        <v>49</v>
      </c>
      <c r="M6" s="711"/>
      <c r="N6" s="711"/>
      <c r="O6" s="711" t="s">
        <v>468</v>
      </c>
      <c r="P6" s="711" t="s">
        <v>218</v>
      </c>
      <c r="Q6" s="50"/>
      <c r="R6" s="50"/>
      <c r="S6" s="50"/>
      <c r="T6" s="1991" t="s">
        <v>554</v>
      </c>
      <c r="U6" s="1991"/>
      <c r="V6" s="1991"/>
      <c r="W6" s="1992"/>
      <c r="X6" s="929"/>
      <c r="Y6" s="714"/>
      <c r="Z6" s="714"/>
      <c r="AA6" s="714"/>
      <c r="AB6" s="714"/>
      <c r="AC6" s="714"/>
      <c r="AD6" s="390"/>
      <c r="AE6" s="56"/>
      <c r="AF6" s="716" t="s">
        <v>555</v>
      </c>
      <c r="AG6" s="716"/>
      <c r="AH6" s="58"/>
    </row>
    <row r="7" spans="1:39" ht="18.75" customHeight="1" thickBot="1" x14ac:dyDescent="0.35">
      <c r="A7" s="713"/>
      <c r="B7" s="714"/>
      <c r="C7" s="714"/>
      <c r="D7" s="714"/>
      <c r="E7" s="714"/>
      <c r="F7" s="715"/>
      <c r="G7" s="390"/>
      <c r="H7" s="716"/>
      <c r="I7" s="716"/>
      <c r="J7" s="716"/>
      <c r="K7" s="716"/>
      <c r="L7" s="716"/>
      <c r="M7" s="716"/>
      <c r="N7" s="716"/>
      <c r="O7" s="716"/>
      <c r="P7" s="716"/>
      <c r="Q7" s="56"/>
      <c r="R7" s="56"/>
      <c r="S7" s="56"/>
      <c r="T7" s="1927"/>
      <c r="U7" s="1927"/>
      <c r="V7" s="1927"/>
      <c r="W7" s="2040"/>
      <c r="X7" s="929"/>
      <c r="Y7" s="714"/>
      <c r="Z7" s="714"/>
      <c r="AA7" s="714"/>
      <c r="AB7" s="714"/>
      <c r="AC7" s="714"/>
      <c r="AD7" s="390"/>
      <c r="AE7" s="56"/>
      <c r="AF7" s="716"/>
      <c r="AG7" s="716"/>
      <c r="AH7" s="58"/>
    </row>
    <row r="8" spans="1:39" ht="18.75" customHeight="1" x14ac:dyDescent="0.3">
      <c r="A8" s="2041" t="s">
        <v>889</v>
      </c>
      <c r="B8" s="2042"/>
      <c r="C8" s="2042"/>
      <c r="D8" s="2042"/>
      <c r="E8" s="2042"/>
      <c r="F8" s="2042"/>
      <c r="G8" s="2042"/>
      <c r="H8" s="2042"/>
      <c r="I8" s="402"/>
      <c r="J8" s="402"/>
      <c r="K8" s="402"/>
      <c r="L8" s="402"/>
      <c r="M8" s="402"/>
      <c r="N8" s="402"/>
      <c r="O8" s="402"/>
      <c r="P8" s="402"/>
      <c r="Q8" s="402"/>
      <c r="R8" s="402"/>
      <c r="S8" s="402"/>
      <c r="T8" s="402"/>
      <c r="U8" s="402"/>
      <c r="V8" s="402"/>
      <c r="W8" s="402"/>
      <c r="X8" s="402"/>
      <c r="Y8" s="402"/>
      <c r="Z8" s="402"/>
      <c r="AA8" s="402"/>
      <c r="AB8" s="402"/>
      <c r="AC8" s="2043" t="s">
        <v>896</v>
      </c>
      <c r="AD8" s="2043"/>
      <c r="AE8" s="2043"/>
      <c r="AF8" s="2043"/>
      <c r="AG8" s="2043"/>
      <c r="AH8" s="2044"/>
    </row>
    <row r="9" spans="1:39" ht="18.75" customHeight="1" x14ac:dyDescent="0.3">
      <c r="A9" s="2029" t="s">
        <v>556</v>
      </c>
      <c r="B9" s="2030"/>
      <c r="C9" s="2030"/>
      <c r="D9" s="2031"/>
      <c r="E9" s="726" t="s">
        <v>890</v>
      </c>
      <c r="F9" s="726"/>
      <c r="G9" s="726"/>
      <c r="H9" s="726"/>
      <c r="I9" s="726"/>
      <c r="J9" s="726"/>
      <c r="K9" s="726"/>
      <c r="L9" s="726"/>
      <c r="M9" s="746" t="s">
        <v>891</v>
      </c>
      <c r="N9" s="644"/>
      <c r="O9" s="644"/>
      <c r="P9" s="644"/>
      <c r="Q9" s="644"/>
      <c r="R9" s="645"/>
      <c r="S9" s="726" t="s">
        <v>892</v>
      </c>
      <c r="T9" s="726"/>
      <c r="U9" s="726" t="s">
        <v>893</v>
      </c>
      <c r="V9" s="726"/>
      <c r="W9" s="726"/>
      <c r="X9" s="726"/>
      <c r="Y9" s="726" t="s">
        <v>894</v>
      </c>
      <c r="Z9" s="726"/>
      <c r="AA9" s="726"/>
      <c r="AB9" s="726"/>
      <c r="AC9" s="726"/>
      <c r="AD9" s="726"/>
      <c r="AE9" s="726"/>
      <c r="AF9" s="726"/>
      <c r="AG9" s="2047" t="s">
        <v>895</v>
      </c>
      <c r="AH9" s="2048"/>
      <c r="AI9" s="74"/>
      <c r="AJ9" s="74"/>
      <c r="AK9" s="74"/>
      <c r="AL9" s="74"/>
      <c r="AM9" s="74"/>
    </row>
    <row r="10" spans="1:39" ht="18.75" customHeight="1" x14ac:dyDescent="0.3">
      <c r="A10" s="510"/>
      <c r="B10" s="515"/>
      <c r="C10" s="515"/>
      <c r="D10" s="511"/>
      <c r="E10" s="2045" t="s">
        <v>569</v>
      </c>
      <c r="F10" s="2045"/>
      <c r="G10" s="2045" t="s">
        <v>570</v>
      </c>
      <c r="H10" s="2045"/>
      <c r="I10" s="2045" t="s">
        <v>571</v>
      </c>
      <c r="J10" s="2045"/>
      <c r="K10" s="2045" t="s">
        <v>572</v>
      </c>
      <c r="L10" s="2045"/>
      <c r="M10" s="2045" t="s">
        <v>573</v>
      </c>
      <c r="N10" s="2045"/>
      <c r="O10" s="2045" t="s">
        <v>574</v>
      </c>
      <c r="P10" s="2045"/>
      <c r="Q10" s="2045" t="s">
        <v>575</v>
      </c>
      <c r="R10" s="2045"/>
      <c r="S10" s="2049" t="s">
        <v>576</v>
      </c>
      <c r="T10" s="2045"/>
      <c r="U10" s="2049" t="s">
        <v>577</v>
      </c>
      <c r="V10" s="2045"/>
      <c r="W10" s="2045" t="s">
        <v>578</v>
      </c>
      <c r="X10" s="2045"/>
      <c r="Y10" s="2045" t="s">
        <v>579</v>
      </c>
      <c r="Z10" s="2045"/>
      <c r="AA10" s="2045" t="s">
        <v>580</v>
      </c>
      <c r="AB10" s="2045"/>
      <c r="AC10" s="2045" t="s">
        <v>581</v>
      </c>
      <c r="AD10" s="2045"/>
      <c r="AE10" s="2045" t="s">
        <v>582</v>
      </c>
      <c r="AF10" s="2045"/>
      <c r="AG10" s="2045" t="s">
        <v>583</v>
      </c>
      <c r="AH10" s="2046"/>
      <c r="AI10" s="74"/>
      <c r="AJ10" s="74"/>
      <c r="AK10" s="74"/>
      <c r="AL10" s="74"/>
      <c r="AM10" s="74"/>
    </row>
    <row r="11" spans="1:39" ht="18.75" customHeight="1" x14ac:dyDescent="0.3">
      <c r="A11" s="2000" t="s">
        <v>563</v>
      </c>
      <c r="B11" s="2001"/>
      <c r="C11" s="2001"/>
      <c r="D11" s="2002"/>
      <c r="E11" s="2045"/>
      <c r="F11" s="2045"/>
      <c r="G11" s="2045"/>
      <c r="H11" s="2045"/>
      <c r="I11" s="2045"/>
      <c r="J11" s="2045"/>
      <c r="K11" s="2045"/>
      <c r="L11" s="2045"/>
      <c r="M11" s="2045"/>
      <c r="N11" s="2045"/>
      <c r="O11" s="2045"/>
      <c r="P11" s="2045"/>
      <c r="Q11" s="2045"/>
      <c r="R11" s="2045"/>
      <c r="S11" s="2045"/>
      <c r="T11" s="2045"/>
      <c r="U11" s="2045"/>
      <c r="V11" s="2045"/>
      <c r="W11" s="2045"/>
      <c r="X11" s="2045"/>
      <c r="Y11" s="2045"/>
      <c r="Z11" s="2045"/>
      <c r="AA11" s="2045"/>
      <c r="AB11" s="2045"/>
      <c r="AC11" s="2045"/>
      <c r="AD11" s="2045"/>
      <c r="AE11" s="2045"/>
      <c r="AF11" s="2045"/>
      <c r="AG11" s="2045"/>
      <c r="AH11" s="2046"/>
      <c r="AI11" s="74"/>
      <c r="AJ11" s="74"/>
      <c r="AK11" s="74"/>
      <c r="AL11" s="74"/>
      <c r="AM11" s="74"/>
    </row>
    <row r="12" spans="1:39" ht="18.75" customHeight="1" x14ac:dyDescent="0.3">
      <c r="A12" s="397"/>
      <c r="B12" s="398"/>
      <c r="C12" s="952" t="s">
        <v>873</v>
      </c>
      <c r="D12" s="686"/>
      <c r="E12" s="2050"/>
      <c r="F12" s="2050"/>
      <c r="G12" s="2050"/>
      <c r="H12" s="2050"/>
      <c r="I12" s="2050"/>
      <c r="J12" s="2050"/>
      <c r="K12" s="2050"/>
      <c r="L12" s="2050"/>
      <c r="M12" s="2050"/>
      <c r="N12" s="2050"/>
      <c r="O12" s="2050"/>
      <c r="P12" s="2050"/>
      <c r="Q12" s="2050"/>
      <c r="R12" s="2050"/>
      <c r="S12" s="2050"/>
      <c r="T12" s="2050"/>
      <c r="U12" s="2050"/>
      <c r="V12" s="2050"/>
      <c r="W12" s="2050"/>
      <c r="X12" s="2050"/>
      <c r="Y12" s="2050"/>
      <c r="Z12" s="2050"/>
      <c r="AA12" s="2050"/>
      <c r="AB12" s="2050"/>
      <c r="AC12" s="2050"/>
      <c r="AD12" s="2050"/>
      <c r="AE12" s="2050"/>
      <c r="AF12" s="2050"/>
      <c r="AG12" s="2050"/>
      <c r="AH12" s="2051"/>
      <c r="AI12" s="74"/>
      <c r="AJ12" s="74"/>
      <c r="AK12" s="74"/>
      <c r="AL12" s="74"/>
      <c r="AM12" s="74"/>
    </row>
    <row r="13" spans="1:39" ht="18.75" customHeight="1" x14ac:dyDescent="0.3">
      <c r="A13" s="399"/>
      <c r="B13" s="400"/>
      <c r="C13" s="952" t="s">
        <v>874</v>
      </c>
      <c r="D13" s="686"/>
      <c r="E13" s="2050"/>
      <c r="F13" s="2050"/>
      <c r="G13" s="2050"/>
      <c r="H13" s="2050"/>
      <c r="I13" s="2050"/>
      <c r="J13" s="2050"/>
      <c r="K13" s="2050"/>
      <c r="L13" s="2050"/>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1"/>
      <c r="AI13" s="74"/>
      <c r="AJ13" s="74"/>
      <c r="AK13" s="74"/>
      <c r="AL13" s="74"/>
      <c r="AM13" s="74"/>
    </row>
    <row r="14" spans="1:39" ht="18.75" customHeight="1" x14ac:dyDescent="0.3">
      <c r="A14" s="1026" t="str">
        <f>"R"&amp;表紙・鑑!S3-1</f>
        <v>R4</v>
      </c>
      <c r="B14" s="1025"/>
      <c r="C14" s="952" t="s">
        <v>875</v>
      </c>
      <c r="D14" s="686"/>
      <c r="E14" s="2050"/>
      <c r="F14" s="2050"/>
      <c r="G14" s="2050"/>
      <c r="H14" s="2050"/>
      <c r="I14" s="2050"/>
      <c r="J14" s="2050"/>
      <c r="K14" s="2050"/>
      <c r="L14" s="2050"/>
      <c r="M14" s="2050"/>
      <c r="N14" s="2050"/>
      <c r="O14" s="2050"/>
      <c r="P14" s="2050"/>
      <c r="Q14" s="2050"/>
      <c r="R14" s="2050"/>
      <c r="S14" s="2050"/>
      <c r="T14" s="2050"/>
      <c r="U14" s="2050"/>
      <c r="V14" s="2050"/>
      <c r="W14" s="2050"/>
      <c r="X14" s="2050"/>
      <c r="Y14" s="2050"/>
      <c r="Z14" s="2050"/>
      <c r="AA14" s="2050"/>
      <c r="AB14" s="2050"/>
      <c r="AC14" s="2050"/>
      <c r="AD14" s="2050"/>
      <c r="AE14" s="2050"/>
      <c r="AF14" s="2050"/>
      <c r="AG14" s="2050"/>
      <c r="AH14" s="2051"/>
      <c r="AI14" s="74"/>
      <c r="AJ14" s="74"/>
      <c r="AK14" s="74"/>
      <c r="AL14" s="74"/>
      <c r="AM14" s="74"/>
    </row>
    <row r="15" spans="1:39" ht="18.75" customHeight="1" x14ac:dyDescent="0.3">
      <c r="A15" s="1026"/>
      <c r="B15" s="1025"/>
      <c r="C15" s="952" t="s">
        <v>876</v>
      </c>
      <c r="D15" s="686"/>
      <c r="E15" s="2050"/>
      <c r="F15" s="2050"/>
      <c r="G15" s="2050"/>
      <c r="H15" s="2050"/>
      <c r="I15" s="2050"/>
      <c r="J15" s="2050"/>
      <c r="K15" s="2050"/>
      <c r="L15" s="2050"/>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1"/>
      <c r="AI15" s="74"/>
      <c r="AJ15" s="74"/>
      <c r="AK15" s="74"/>
      <c r="AL15" s="74"/>
      <c r="AM15" s="74"/>
    </row>
    <row r="16" spans="1:39" ht="18.75" customHeight="1" x14ac:dyDescent="0.3">
      <c r="A16" s="1026"/>
      <c r="B16" s="1025"/>
      <c r="C16" s="952" t="s">
        <v>877</v>
      </c>
      <c r="D16" s="686"/>
      <c r="E16" s="2050"/>
      <c r="F16" s="2050"/>
      <c r="G16" s="2050"/>
      <c r="H16" s="2050"/>
      <c r="I16" s="2050"/>
      <c r="J16" s="2050"/>
      <c r="K16" s="2050"/>
      <c r="L16" s="2050"/>
      <c r="M16" s="2050"/>
      <c r="N16" s="2050"/>
      <c r="O16" s="2050"/>
      <c r="P16" s="2050"/>
      <c r="Q16" s="2050"/>
      <c r="R16" s="2050"/>
      <c r="S16" s="2050"/>
      <c r="T16" s="2050"/>
      <c r="U16" s="2050"/>
      <c r="V16" s="2050"/>
      <c r="W16" s="2050"/>
      <c r="X16" s="2050"/>
      <c r="Y16" s="2050"/>
      <c r="Z16" s="2050"/>
      <c r="AA16" s="2050"/>
      <c r="AB16" s="2050"/>
      <c r="AC16" s="2050"/>
      <c r="AD16" s="2050"/>
      <c r="AE16" s="2050"/>
      <c r="AF16" s="2050"/>
      <c r="AG16" s="2050"/>
      <c r="AH16" s="2051"/>
      <c r="AI16" s="74"/>
      <c r="AJ16" s="74"/>
      <c r="AK16" s="74"/>
      <c r="AL16" s="74"/>
      <c r="AM16" s="74"/>
    </row>
    <row r="17" spans="1:63" ht="18.75" customHeight="1" x14ac:dyDescent="0.3">
      <c r="A17" s="1026" t="s">
        <v>146</v>
      </c>
      <c r="B17" s="1025"/>
      <c r="C17" s="952" t="s">
        <v>878</v>
      </c>
      <c r="D17" s="686"/>
      <c r="E17" s="2050"/>
      <c r="F17" s="2050"/>
      <c r="G17" s="2050"/>
      <c r="H17" s="2050"/>
      <c r="I17" s="2050"/>
      <c r="J17" s="2050"/>
      <c r="K17" s="2050"/>
      <c r="L17" s="2050"/>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1"/>
      <c r="AI17" s="74"/>
      <c r="AJ17" s="74"/>
      <c r="AK17" s="74"/>
      <c r="AL17" s="74"/>
      <c r="AM17" s="74"/>
    </row>
    <row r="18" spans="1:63" ht="18.75" customHeight="1" x14ac:dyDescent="0.3">
      <c r="A18" s="1026"/>
      <c r="B18" s="1025"/>
      <c r="C18" s="952" t="s">
        <v>879</v>
      </c>
      <c r="D18" s="686"/>
      <c r="E18" s="2050"/>
      <c r="F18" s="2050"/>
      <c r="G18" s="2050"/>
      <c r="H18" s="2050"/>
      <c r="I18" s="2050"/>
      <c r="J18" s="2050"/>
      <c r="K18" s="2050"/>
      <c r="L18" s="2050"/>
      <c r="M18" s="2050"/>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1"/>
      <c r="AI18" s="74"/>
      <c r="AJ18" s="74"/>
      <c r="AK18" s="74"/>
      <c r="AL18" s="74"/>
      <c r="AM18" s="74"/>
    </row>
    <row r="19" spans="1:63" ht="18.75" customHeight="1" x14ac:dyDescent="0.3">
      <c r="A19" s="99"/>
      <c r="B19" s="101"/>
      <c r="C19" s="952" t="s">
        <v>880</v>
      </c>
      <c r="D19" s="686"/>
      <c r="E19" s="2050"/>
      <c r="F19" s="2050"/>
      <c r="G19" s="2050"/>
      <c r="H19" s="2050"/>
      <c r="I19" s="2050"/>
      <c r="J19" s="2050"/>
      <c r="K19" s="2050"/>
      <c r="L19" s="2050"/>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1"/>
      <c r="AI19" s="74"/>
      <c r="AJ19" s="74"/>
      <c r="AK19" s="74"/>
      <c r="AL19" s="74"/>
      <c r="AM19" s="74"/>
    </row>
    <row r="20" spans="1:63" ht="18.75" customHeight="1" x14ac:dyDescent="0.3">
      <c r="A20" s="331"/>
      <c r="B20" s="401"/>
      <c r="C20" s="952" t="s">
        <v>881</v>
      </c>
      <c r="D20" s="686"/>
      <c r="E20" s="2050"/>
      <c r="F20" s="2050"/>
      <c r="G20" s="2050"/>
      <c r="H20" s="2050"/>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1"/>
      <c r="AI20" s="74"/>
      <c r="AJ20" s="74"/>
      <c r="AK20" s="74"/>
      <c r="AL20" s="74"/>
      <c r="AM20" s="74"/>
    </row>
    <row r="21" spans="1:63" ht="18.75" customHeight="1" x14ac:dyDescent="0.3">
      <c r="A21" s="2022" t="str">
        <f>"R"&amp;表紙・鑑!S3</f>
        <v>R5</v>
      </c>
      <c r="B21" s="1009"/>
      <c r="C21" s="952" t="s">
        <v>882</v>
      </c>
      <c r="D21" s="686"/>
      <c r="E21" s="2050"/>
      <c r="F21" s="2050"/>
      <c r="G21" s="2050"/>
      <c r="H21" s="2050"/>
      <c r="I21" s="2050"/>
      <c r="J21" s="2050"/>
      <c r="K21" s="2050"/>
      <c r="L21" s="2050"/>
      <c r="M21" s="2050"/>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1"/>
      <c r="AI21" s="74"/>
      <c r="AJ21" s="74"/>
      <c r="AK21" s="74"/>
      <c r="AL21" s="74"/>
      <c r="AM21" s="74"/>
    </row>
    <row r="22" spans="1:63" ht="18.75" customHeight="1" x14ac:dyDescent="0.3">
      <c r="A22" s="1026"/>
      <c r="B22" s="1025"/>
      <c r="C22" s="952" t="s">
        <v>883</v>
      </c>
      <c r="D22" s="686"/>
      <c r="E22" s="2050"/>
      <c r="F22" s="2050"/>
      <c r="G22" s="2050"/>
      <c r="H22" s="2050"/>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1"/>
      <c r="AI22" s="74"/>
      <c r="AJ22" s="74"/>
      <c r="AK22" s="74"/>
      <c r="AL22" s="74"/>
      <c r="AM22" s="74"/>
    </row>
    <row r="23" spans="1:63" ht="18.75" customHeight="1" x14ac:dyDescent="0.3">
      <c r="A23" s="995" t="s">
        <v>49</v>
      </c>
      <c r="B23" s="2021"/>
      <c r="C23" s="952" t="s">
        <v>884</v>
      </c>
      <c r="D23" s="686"/>
      <c r="E23" s="2050"/>
      <c r="F23" s="2050"/>
      <c r="G23" s="2050"/>
      <c r="H23" s="2050"/>
      <c r="I23" s="2050"/>
      <c r="J23" s="2050"/>
      <c r="K23" s="2050"/>
      <c r="L23" s="2050"/>
      <c r="M23" s="2050"/>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1"/>
    </row>
    <row r="24" spans="1:63" ht="18.75" customHeight="1" x14ac:dyDescent="0.3">
      <c r="A24" s="2052" t="s">
        <v>856</v>
      </c>
      <c r="B24" s="2053"/>
      <c r="C24" s="2053"/>
      <c r="D24" s="2054"/>
      <c r="E24" s="2017"/>
      <c r="F24" s="2019"/>
      <c r="G24" s="2017"/>
      <c r="H24" s="2019"/>
      <c r="I24" s="2017"/>
      <c r="J24" s="2019"/>
      <c r="K24" s="2017"/>
      <c r="L24" s="2019"/>
      <c r="M24" s="2017"/>
      <c r="N24" s="2019"/>
      <c r="O24" s="2017"/>
      <c r="P24" s="2019"/>
      <c r="Q24" s="2017"/>
      <c r="R24" s="2019"/>
      <c r="S24" s="2017"/>
      <c r="T24" s="2019"/>
      <c r="U24" s="2017"/>
      <c r="V24" s="2019"/>
      <c r="W24" s="2017"/>
      <c r="X24" s="2019"/>
      <c r="Y24" s="2017"/>
      <c r="Z24" s="2019"/>
      <c r="AA24" s="2017"/>
      <c r="AB24" s="2019"/>
      <c r="AC24" s="2017"/>
      <c r="AD24" s="2019"/>
      <c r="AE24" s="2017"/>
      <c r="AF24" s="2019"/>
      <c r="AG24" s="2017"/>
      <c r="AH24" s="2020"/>
    </row>
    <row r="25" spans="1:63" ht="18.75" customHeight="1" x14ac:dyDescent="0.3">
      <c r="A25" s="2052" t="s">
        <v>932</v>
      </c>
      <c r="B25" s="2053"/>
      <c r="C25" s="2053"/>
      <c r="D25" s="2054"/>
      <c r="E25" s="2055">
        <f>SUM(E12:F23)/12</f>
        <v>0</v>
      </c>
      <c r="F25" s="2056"/>
      <c r="G25" s="2055">
        <f t="shared" ref="G25" si="0">SUM(G12:H23)/12</f>
        <v>0</v>
      </c>
      <c r="H25" s="2056"/>
      <c r="I25" s="2055">
        <f t="shared" ref="I25" si="1">SUM(I12:J23)/12</f>
        <v>0</v>
      </c>
      <c r="J25" s="2056"/>
      <c r="K25" s="2055">
        <f t="shared" ref="K25" si="2">SUM(K12:L23)/12</f>
        <v>0</v>
      </c>
      <c r="L25" s="2056"/>
      <c r="M25" s="2055">
        <f t="shared" ref="M25" si="3">SUM(M12:N23)/12</f>
        <v>0</v>
      </c>
      <c r="N25" s="2056"/>
      <c r="O25" s="2055">
        <f t="shared" ref="O25" si="4">SUM(O12:P23)/12</f>
        <v>0</v>
      </c>
      <c r="P25" s="2056"/>
      <c r="Q25" s="2055">
        <f t="shared" ref="Q25" si="5">SUM(Q12:R23)/12</f>
        <v>0</v>
      </c>
      <c r="R25" s="2056"/>
      <c r="S25" s="2055">
        <f t="shared" ref="S25" si="6">SUM(S12:T23)/12</f>
        <v>0</v>
      </c>
      <c r="T25" s="2056"/>
      <c r="U25" s="2055">
        <f t="shared" ref="U25" si="7">SUM(U12:V23)/12</f>
        <v>0</v>
      </c>
      <c r="V25" s="2056"/>
      <c r="W25" s="2055">
        <f t="shared" ref="W25" si="8">SUM(W12:X23)/12</f>
        <v>0</v>
      </c>
      <c r="X25" s="2056"/>
      <c r="Y25" s="2055">
        <f t="shared" ref="Y25" si="9">SUM(Y12:Z23)/12</f>
        <v>0</v>
      </c>
      <c r="Z25" s="2056"/>
      <c r="AA25" s="2055">
        <f t="shared" ref="AA25" si="10">SUM(AA12:AB23)/12</f>
        <v>0</v>
      </c>
      <c r="AB25" s="2056"/>
      <c r="AC25" s="2055">
        <f t="shared" ref="AC25" si="11">SUM(AC12:AD23)/12</f>
        <v>0</v>
      </c>
      <c r="AD25" s="2056"/>
      <c r="AE25" s="2055">
        <f t="shared" ref="AE25" si="12">SUM(AE12:AF23)/12</f>
        <v>0</v>
      </c>
      <c r="AF25" s="2056"/>
      <c r="AG25" s="2055">
        <f t="shared" ref="AG25" si="13">SUM(AG12:AH23)/12</f>
        <v>0</v>
      </c>
      <c r="AH25" s="2062"/>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row>
    <row r="26" spans="1:63" ht="18.75" customHeight="1" thickBot="1" x14ac:dyDescent="0.35">
      <c r="A26" s="2059" t="s">
        <v>933</v>
      </c>
      <c r="B26" s="2060"/>
      <c r="C26" s="2060"/>
      <c r="D26" s="2061"/>
      <c r="E26" s="2057" t="e">
        <f>E25/E24</f>
        <v>#DIV/0!</v>
      </c>
      <c r="F26" s="2058"/>
      <c r="G26" s="2057" t="e">
        <f t="shared" ref="G26" si="14">G25/G24</f>
        <v>#DIV/0!</v>
      </c>
      <c r="H26" s="2058"/>
      <c r="I26" s="2057" t="e">
        <f t="shared" ref="I26" si="15">I25/I24</f>
        <v>#DIV/0!</v>
      </c>
      <c r="J26" s="2058"/>
      <c r="K26" s="2057" t="e">
        <f t="shared" ref="K26" si="16">K25/K24</f>
        <v>#DIV/0!</v>
      </c>
      <c r="L26" s="2058"/>
      <c r="M26" s="2057" t="e">
        <f t="shared" ref="M26" si="17">M25/M24</f>
        <v>#DIV/0!</v>
      </c>
      <c r="N26" s="2058"/>
      <c r="O26" s="2057" t="e">
        <f t="shared" ref="O26" si="18">O25/O24</f>
        <v>#DIV/0!</v>
      </c>
      <c r="P26" s="2058"/>
      <c r="Q26" s="2057" t="e">
        <f t="shared" ref="Q26" si="19">Q25/Q24</f>
        <v>#DIV/0!</v>
      </c>
      <c r="R26" s="2058"/>
      <c r="S26" s="2057" t="e">
        <f t="shared" ref="S26" si="20">S25/S24</f>
        <v>#DIV/0!</v>
      </c>
      <c r="T26" s="2058"/>
      <c r="U26" s="2057" t="e">
        <f t="shared" ref="U26" si="21">U25/U24</f>
        <v>#DIV/0!</v>
      </c>
      <c r="V26" s="2058"/>
      <c r="W26" s="2057" t="e">
        <f t="shared" ref="W26" si="22">W25/W24</f>
        <v>#DIV/0!</v>
      </c>
      <c r="X26" s="2058"/>
      <c r="Y26" s="2057" t="e">
        <f t="shared" ref="Y26" si="23">Y25/Y24</f>
        <v>#DIV/0!</v>
      </c>
      <c r="Z26" s="2058"/>
      <c r="AA26" s="2057" t="e">
        <f t="shared" ref="AA26" si="24">AA25/AA24</f>
        <v>#DIV/0!</v>
      </c>
      <c r="AB26" s="2058"/>
      <c r="AC26" s="2057" t="e">
        <f t="shared" ref="AC26" si="25">AC25/AC24</f>
        <v>#DIV/0!</v>
      </c>
      <c r="AD26" s="2058"/>
      <c r="AE26" s="2057" t="e">
        <f t="shared" ref="AE26" si="26">AE25/AE24</f>
        <v>#DIV/0!</v>
      </c>
      <c r="AF26" s="2058"/>
      <c r="AG26" s="2057" t="e">
        <f t="shared" ref="AG26" si="27">AG25/AG24</f>
        <v>#DIV/0!</v>
      </c>
      <c r="AH26" s="2063"/>
      <c r="AI26" s="63"/>
      <c r="AJ26" s="63"/>
      <c r="AK26" s="63"/>
      <c r="AL26" s="63"/>
      <c r="AM26" s="276"/>
    </row>
    <row r="27" spans="1:63" ht="18.75" customHeight="1" x14ac:dyDescent="0.3">
      <c r="A27" s="2041" t="s">
        <v>897</v>
      </c>
      <c r="B27" s="2042"/>
      <c r="C27" s="2042"/>
      <c r="D27" s="2042"/>
      <c r="E27" s="2042"/>
      <c r="F27" s="2042"/>
      <c r="G27" s="2042"/>
      <c r="H27" s="2042"/>
      <c r="I27" s="402"/>
      <c r="J27" s="402"/>
      <c r="K27" s="402"/>
      <c r="L27" s="402"/>
      <c r="M27" s="402"/>
      <c r="N27" s="402"/>
      <c r="O27" s="402"/>
      <c r="P27" s="402"/>
      <c r="Q27" s="402"/>
      <c r="R27" s="402"/>
      <c r="S27" s="402"/>
      <c r="T27" s="402"/>
      <c r="U27" s="402"/>
      <c r="V27" s="402"/>
      <c r="W27" s="402"/>
      <c r="X27" s="402"/>
      <c r="Y27" s="402"/>
      <c r="Z27" s="402"/>
      <c r="AA27" s="402"/>
      <c r="AB27" s="402"/>
      <c r="AC27" s="2043" t="s">
        <v>896</v>
      </c>
      <c r="AD27" s="2043"/>
      <c r="AE27" s="2043"/>
      <c r="AF27" s="2043"/>
      <c r="AG27" s="2043"/>
      <c r="AH27" s="2044"/>
      <c r="AI27" s="74"/>
      <c r="AJ27" s="74"/>
      <c r="AK27" s="74"/>
      <c r="AL27" s="74"/>
      <c r="AM27" s="74"/>
    </row>
    <row r="28" spans="1:63" ht="18.75" customHeight="1" x14ac:dyDescent="0.3">
      <c r="A28" s="2029" t="s">
        <v>556</v>
      </c>
      <c r="B28" s="2030"/>
      <c r="C28" s="2030"/>
      <c r="D28" s="2031"/>
      <c r="E28" s="726" t="s">
        <v>890</v>
      </c>
      <c r="F28" s="726"/>
      <c r="G28" s="726"/>
      <c r="H28" s="726"/>
      <c r="I28" s="726"/>
      <c r="J28" s="726"/>
      <c r="K28" s="726"/>
      <c r="L28" s="726"/>
      <c r="M28" s="746" t="s">
        <v>891</v>
      </c>
      <c r="N28" s="644"/>
      <c r="O28" s="644"/>
      <c r="P28" s="644"/>
      <c r="Q28" s="644"/>
      <c r="R28" s="645"/>
      <c r="S28" s="726" t="s">
        <v>892</v>
      </c>
      <c r="T28" s="726"/>
      <c r="U28" s="726" t="s">
        <v>893</v>
      </c>
      <c r="V28" s="726"/>
      <c r="W28" s="726"/>
      <c r="X28" s="726"/>
      <c r="Y28" s="726" t="s">
        <v>894</v>
      </c>
      <c r="Z28" s="726"/>
      <c r="AA28" s="726"/>
      <c r="AB28" s="726"/>
      <c r="AC28" s="726"/>
      <c r="AD28" s="726"/>
      <c r="AE28" s="726"/>
      <c r="AF28" s="726"/>
      <c r="AG28" s="2047" t="s">
        <v>895</v>
      </c>
      <c r="AH28" s="2048"/>
      <c r="AI28" s="74"/>
      <c r="AJ28" s="74"/>
      <c r="AK28" s="74"/>
      <c r="AL28" s="74"/>
      <c r="AM28" s="74"/>
    </row>
    <row r="29" spans="1:63" ht="18.75" customHeight="1" x14ac:dyDescent="0.3">
      <c r="A29" s="510"/>
      <c r="B29" s="515"/>
      <c r="C29" s="515"/>
      <c r="D29" s="511"/>
      <c r="E29" s="2045" t="s">
        <v>569</v>
      </c>
      <c r="F29" s="2045"/>
      <c r="G29" s="2045" t="s">
        <v>570</v>
      </c>
      <c r="H29" s="2045"/>
      <c r="I29" s="2045" t="s">
        <v>571</v>
      </c>
      <c r="J29" s="2045"/>
      <c r="K29" s="2045" t="s">
        <v>572</v>
      </c>
      <c r="L29" s="2045"/>
      <c r="M29" s="2045" t="s">
        <v>573</v>
      </c>
      <c r="N29" s="2045"/>
      <c r="O29" s="2045" t="s">
        <v>574</v>
      </c>
      <c r="P29" s="2045"/>
      <c r="Q29" s="2045" t="s">
        <v>575</v>
      </c>
      <c r="R29" s="2045"/>
      <c r="S29" s="2049" t="s">
        <v>576</v>
      </c>
      <c r="T29" s="2045"/>
      <c r="U29" s="2049" t="s">
        <v>577</v>
      </c>
      <c r="V29" s="2045"/>
      <c r="W29" s="2045" t="s">
        <v>578</v>
      </c>
      <c r="X29" s="2045"/>
      <c r="Y29" s="2045" t="s">
        <v>579</v>
      </c>
      <c r="Z29" s="2045"/>
      <c r="AA29" s="2045" t="s">
        <v>580</v>
      </c>
      <c r="AB29" s="2045"/>
      <c r="AC29" s="2045" t="s">
        <v>581</v>
      </c>
      <c r="AD29" s="2045"/>
      <c r="AE29" s="2045" t="s">
        <v>582</v>
      </c>
      <c r="AF29" s="2045"/>
      <c r="AG29" s="2045" t="s">
        <v>583</v>
      </c>
      <c r="AH29" s="2046"/>
      <c r="AI29" s="74"/>
      <c r="AJ29" s="74"/>
      <c r="AK29" s="74"/>
      <c r="AL29" s="74"/>
      <c r="AM29" s="74"/>
    </row>
    <row r="30" spans="1:63" ht="18.75" customHeight="1" x14ac:dyDescent="0.3">
      <c r="A30" s="2000" t="s">
        <v>563</v>
      </c>
      <c r="B30" s="2001"/>
      <c r="C30" s="2001"/>
      <c r="D30" s="2002"/>
      <c r="E30" s="2045"/>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6"/>
      <c r="AI30" s="74"/>
      <c r="AJ30" s="74"/>
      <c r="AK30" s="74"/>
      <c r="AL30" s="74"/>
      <c r="AM30" s="74"/>
    </row>
    <row r="31" spans="1:63" ht="18.75" customHeight="1" x14ac:dyDescent="0.3">
      <c r="A31" s="397"/>
      <c r="B31" s="398"/>
      <c r="C31" s="952" t="s">
        <v>873</v>
      </c>
      <c r="D31" s="686"/>
      <c r="E31" s="2050"/>
      <c r="F31" s="2050"/>
      <c r="G31" s="2050"/>
      <c r="H31" s="2050"/>
      <c r="I31" s="2050"/>
      <c r="J31" s="2050"/>
      <c r="K31" s="2050"/>
      <c r="L31" s="2050"/>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1"/>
      <c r="AI31" s="74"/>
      <c r="AJ31" s="74"/>
      <c r="AK31" s="74"/>
      <c r="AL31" s="74"/>
      <c r="AM31" s="74"/>
    </row>
    <row r="32" spans="1:63" ht="18.75" customHeight="1" x14ac:dyDescent="0.3">
      <c r="A32" s="399"/>
      <c r="B32" s="400"/>
      <c r="C32" s="952" t="s">
        <v>874</v>
      </c>
      <c r="D32" s="686"/>
      <c r="E32" s="2050"/>
      <c r="F32" s="2050"/>
      <c r="G32" s="2050"/>
      <c r="H32" s="2050"/>
      <c r="I32" s="2050"/>
      <c r="J32" s="2050"/>
      <c r="K32" s="2050"/>
      <c r="L32" s="2050"/>
      <c r="M32" s="2050"/>
      <c r="N32" s="2050"/>
      <c r="O32" s="2050"/>
      <c r="P32" s="2050"/>
      <c r="Q32" s="2050"/>
      <c r="R32" s="2050"/>
      <c r="S32" s="2050"/>
      <c r="T32" s="2050"/>
      <c r="U32" s="2050"/>
      <c r="V32" s="2050"/>
      <c r="W32" s="2050"/>
      <c r="X32" s="2050"/>
      <c r="Y32" s="2050"/>
      <c r="Z32" s="2050"/>
      <c r="AA32" s="2050"/>
      <c r="AB32" s="2050"/>
      <c r="AC32" s="2050"/>
      <c r="AD32" s="2050"/>
      <c r="AE32" s="2050"/>
      <c r="AF32" s="2050"/>
      <c r="AG32" s="2050"/>
      <c r="AH32" s="2051"/>
      <c r="AI32" s="74"/>
      <c r="AJ32" s="74"/>
      <c r="AK32" s="74"/>
      <c r="AL32" s="74"/>
      <c r="AM32" s="74"/>
    </row>
    <row r="33" spans="1:63" ht="18.75" customHeight="1" x14ac:dyDescent="0.3">
      <c r="A33" s="1026" t="str">
        <f>"R"&amp;表紙・鑑!S3-1</f>
        <v>R4</v>
      </c>
      <c r="B33" s="1025"/>
      <c r="C33" s="952" t="s">
        <v>875</v>
      </c>
      <c r="D33" s="686"/>
      <c r="E33" s="2050"/>
      <c r="F33" s="2050"/>
      <c r="G33" s="2050"/>
      <c r="H33" s="2050"/>
      <c r="I33" s="2050"/>
      <c r="J33" s="2050"/>
      <c r="K33" s="2050"/>
      <c r="L33" s="2050"/>
      <c r="M33" s="2050"/>
      <c r="N33" s="2050"/>
      <c r="O33" s="2050"/>
      <c r="P33" s="2050"/>
      <c r="Q33" s="2050"/>
      <c r="R33" s="2050"/>
      <c r="S33" s="2050"/>
      <c r="T33" s="2050"/>
      <c r="U33" s="2050"/>
      <c r="V33" s="2050"/>
      <c r="W33" s="2050"/>
      <c r="X33" s="2050"/>
      <c r="Y33" s="2050"/>
      <c r="Z33" s="2050"/>
      <c r="AA33" s="2050"/>
      <c r="AB33" s="2050"/>
      <c r="AC33" s="2050"/>
      <c r="AD33" s="2050"/>
      <c r="AE33" s="2050"/>
      <c r="AF33" s="2050"/>
      <c r="AG33" s="2050"/>
      <c r="AH33" s="2051"/>
      <c r="AI33" s="74"/>
      <c r="AJ33" s="74"/>
      <c r="AK33" s="74"/>
      <c r="AL33" s="74"/>
      <c r="AM33" s="74"/>
    </row>
    <row r="34" spans="1:63" ht="18.75" customHeight="1" x14ac:dyDescent="0.3">
      <c r="A34" s="1026"/>
      <c r="B34" s="1025"/>
      <c r="C34" s="952" t="s">
        <v>876</v>
      </c>
      <c r="D34" s="686"/>
      <c r="E34" s="2050"/>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1"/>
      <c r="AI34" s="74"/>
      <c r="AJ34" s="74"/>
      <c r="AK34" s="74"/>
      <c r="AL34" s="74"/>
      <c r="AM34" s="74"/>
    </row>
    <row r="35" spans="1:63" ht="18.75" customHeight="1" x14ac:dyDescent="0.3">
      <c r="A35" s="1026"/>
      <c r="B35" s="1025"/>
      <c r="C35" s="952" t="s">
        <v>877</v>
      </c>
      <c r="D35" s="686"/>
      <c r="E35" s="2050"/>
      <c r="F35" s="2050"/>
      <c r="G35" s="2050"/>
      <c r="H35" s="2050"/>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1"/>
      <c r="AI35" s="74"/>
      <c r="AJ35" s="74"/>
      <c r="AK35" s="74"/>
      <c r="AL35" s="74"/>
      <c r="AM35" s="74"/>
    </row>
    <row r="36" spans="1:63" ht="18.75" customHeight="1" x14ac:dyDescent="0.3">
      <c r="A36" s="1026" t="s">
        <v>146</v>
      </c>
      <c r="B36" s="1025"/>
      <c r="C36" s="952" t="s">
        <v>878</v>
      </c>
      <c r="D36" s="686"/>
      <c r="E36" s="2050"/>
      <c r="F36" s="2050"/>
      <c r="G36" s="2050"/>
      <c r="H36" s="2050"/>
      <c r="I36" s="2050"/>
      <c r="J36" s="2050"/>
      <c r="K36" s="2050"/>
      <c r="L36" s="2050"/>
      <c r="M36" s="2050"/>
      <c r="N36" s="2050"/>
      <c r="O36" s="2050"/>
      <c r="P36" s="2050"/>
      <c r="Q36" s="2050"/>
      <c r="R36" s="2050"/>
      <c r="S36" s="2050"/>
      <c r="T36" s="2050"/>
      <c r="U36" s="2050"/>
      <c r="V36" s="2050"/>
      <c r="W36" s="2050"/>
      <c r="X36" s="2050"/>
      <c r="Y36" s="2050"/>
      <c r="Z36" s="2050"/>
      <c r="AA36" s="2050"/>
      <c r="AB36" s="2050"/>
      <c r="AC36" s="2050"/>
      <c r="AD36" s="2050"/>
      <c r="AE36" s="2050"/>
      <c r="AF36" s="2050"/>
      <c r="AG36" s="2050"/>
      <c r="AH36" s="2051"/>
      <c r="AI36" s="74"/>
      <c r="AJ36" s="74"/>
      <c r="AK36" s="74"/>
      <c r="AL36" s="74"/>
      <c r="AM36" s="74"/>
    </row>
    <row r="37" spans="1:63" ht="18.75" customHeight="1" x14ac:dyDescent="0.3">
      <c r="A37" s="1026"/>
      <c r="B37" s="1025"/>
      <c r="C37" s="952" t="s">
        <v>879</v>
      </c>
      <c r="D37" s="686"/>
      <c r="E37" s="2050"/>
      <c r="F37" s="2050"/>
      <c r="G37" s="2050"/>
      <c r="H37" s="2050"/>
      <c r="I37" s="2050"/>
      <c r="J37" s="2050"/>
      <c r="K37" s="2050"/>
      <c r="L37" s="2050"/>
      <c r="M37" s="2050"/>
      <c r="N37" s="2050"/>
      <c r="O37" s="2050"/>
      <c r="P37" s="2050"/>
      <c r="Q37" s="2050"/>
      <c r="R37" s="2050"/>
      <c r="S37" s="2050"/>
      <c r="T37" s="2050"/>
      <c r="U37" s="2050"/>
      <c r="V37" s="2050"/>
      <c r="W37" s="2050"/>
      <c r="X37" s="2050"/>
      <c r="Y37" s="2050"/>
      <c r="Z37" s="2050"/>
      <c r="AA37" s="2050"/>
      <c r="AB37" s="2050"/>
      <c r="AC37" s="2050"/>
      <c r="AD37" s="2050"/>
      <c r="AE37" s="2050"/>
      <c r="AF37" s="2050"/>
      <c r="AG37" s="2050"/>
      <c r="AH37" s="2051"/>
      <c r="AI37" s="74"/>
      <c r="AJ37" s="74"/>
      <c r="AK37" s="74"/>
      <c r="AL37" s="74"/>
      <c r="AM37" s="74"/>
    </row>
    <row r="38" spans="1:63" ht="18.75" customHeight="1" x14ac:dyDescent="0.3">
      <c r="A38" s="99"/>
      <c r="B38" s="101"/>
      <c r="C38" s="952" t="s">
        <v>880</v>
      </c>
      <c r="D38" s="686"/>
      <c r="E38" s="2050"/>
      <c r="F38" s="2050"/>
      <c r="G38" s="2050"/>
      <c r="H38" s="2050"/>
      <c r="I38" s="2050"/>
      <c r="J38" s="2050"/>
      <c r="K38" s="2050"/>
      <c r="L38" s="2050"/>
      <c r="M38" s="2050"/>
      <c r="N38" s="2050"/>
      <c r="O38" s="2050"/>
      <c r="P38" s="2050"/>
      <c r="Q38" s="2050"/>
      <c r="R38" s="2050"/>
      <c r="S38" s="2050"/>
      <c r="T38" s="2050"/>
      <c r="U38" s="2050"/>
      <c r="V38" s="2050"/>
      <c r="W38" s="2050"/>
      <c r="X38" s="2050"/>
      <c r="Y38" s="2050"/>
      <c r="Z38" s="2050"/>
      <c r="AA38" s="2050"/>
      <c r="AB38" s="2050"/>
      <c r="AC38" s="2050"/>
      <c r="AD38" s="2050"/>
      <c r="AE38" s="2050"/>
      <c r="AF38" s="2050"/>
      <c r="AG38" s="2050"/>
      <c r="AH38" s="2051"/>
      <c r="AI38" s="74"/>
      <c r="AJ38" s="74"/>
      <c r="AK38" s="74"/>
      <c r="AL38" s="74"/>
      <c r="AM38" s="74"/>
    </row>
    <row r="39" spans="1:63" ht="18.75" customHeight="1" x14ac:dyDescent="0.3">
      <c r="A39" s="331"/>
      <c r="B39" s="401"/>
      <c r="C39" s="952" t="s">
        <v>881</v>
      </c>
      <c r="D39" s="686"/>
      <c r="E39" s="2050"/>
      <c r="F39" s="2050"/>
      <c r="G39" s="2050"/>
      <c r="H39" s="2050"/>
      <c r="I39" s="2050"/>
      <c r="J39" s="2050"/>
      <c r="K39" s="2050"/>
      <c r="L39" s="2050"/>
      <c r="M39" s="2050"/>
      <c r="N39" s="2050"/>
      <c r="O39" s="2050"/>
      <c r="P39" s="2050"/>
      <c r="Q39" s="2050"/>
      <c r="R39" s="2050"/>
      <c r="S39" s="2050"/>
      <c r="T39" s="2050"/>
      <c r="U39" s="2050"/>
      <c r="V39" s="2050"/>
      <c r="W39" s="2050"/>
      <c r="X39" s="2050"/>
      <c r="Y39" s="2050"/>
      <c r="Z39" s="2050"/>
      <c r="AA39" s="2050"/>
      <c r="AB39" s="2050"/>
      <c r="AC39" s="2050"/>
      <c r="AD39" s="2050"/>
      <c r="AE39" s="2050"/>
      <c r="AF39" s="2050"/>
      <c r="AG39" s="2050"/>
      <c r="AH39" s="2051"/>
      <c r="AI39" s="74"/>
      <c r="AJ39" s="74"/>
      <c r="AK39" s="74"/>
      <c r="AL39" s="74"/>
      <c r="AM39" s="74"/>
    </row>
    <row r="40" spans="1:63" ht="18.75" customHeight="1" x14ac:dyDescent="0.3">
      <c r="A40" s="2022" t="str">
        <f>"R"&amp;表紙・鑑!S3</f>
        <v>R5</v>
      </c>
      <c r="B40" s="1009"/>
      <c r="C40" s="952" t="s">
        <v>882</v>
      </c>
      <c r="D40" s="686"/>
      <c r="E40" s="2050"/>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1"/>
      <c r="AI40" s="74"/>
      <c r="AJ40" s="74"/>
      <c r="AK40" s="74"/>
      <c r="AL40" s="74"/>
      <c r="AM40" s="74"/>
    </row>
    <row r="41" spans="1:63" ht="18.75" customHeight="1" x14ac:dyDescent="0.3">
      <c r="A41" s="1026"/>
      <c r="B41" s="1025"/>
      <c r="C41" s="952" t="s">
        <v>883</v>
      </c>
      <c r="D41" s="686"/>
      <c r="E41" s="2050"/>
      <c r="F41" s="2050"/>
      <c r="G41" s="2050"/>
      <c r="H41" s="2050"/>
      <c r="I41" s="2050"/>
      <c r="J41" s="2050"/>
      <c r="K41" s="2050"/>
      <c r="L41" s="2050"/>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1"/>
    </row>
    <row r="42" spans="1:63" ht="18.75" customHeight="1" x14ac:dyDescent="0.3">
      <c r="A42" s="995" t="s">
        <v>49</v>
      </c>
      <c r="B42" s="2021"/>
      <c r="C42" s="746" t="s">
        <v>884</v>
      </c>
      <c r="D42" s="645"/>
      <c r="E42" s="2050"/>
      <c r="F42" s="2050"/>
      <c r="G42" s="2050"/>
      <c r="H42" s="2050"/>
      <c r="I42" s="2050"/>
      <c r="J42" s="2050"/>
      <c r="K42" s="2050"/>
      <c r="L42" s="2050"/>
      <c r="M42" s="2050"/>
      <c r="N42" s="2050"/>
      <c r="O42" s="2050"/>
      <c r="P42" s="2050"/>
      <c r="Q42" s="2050"/>
      <c r="R42" s="2050"/>
      <c r="S42" s="2050"/>
      <c r="T42" s="2050"/>
      <c r="U42" s="2050"/>
      <c r="V42" s="2050"/>
      <c r="W42" s="2050"/>
      <c r="X42" s="2050"/>
      <c r="Y42" s="2050"/>
      <c r="Z42" s="2050"/>
      <c r="AA42" s="2050"/>
      <c r="AB42" s="2050"/>
      <c r="AC42" s="2050"/>
      <c r="AD42" s="2050"/>
      <c r="AE42" s="2050"/>
      <c r="AF42" s="2050"/>
      <c r="AG42" s="2050"/>
      <c r="AH42" s="2051"/>
    </row>
    <row r="43" spans="1:63" ht="18.75" customHeight="1" x14ac:dyDescent="0.3">
      <c r="A43" s="2052" t="s">
        <v>856</v>
      </c>
      <c r="B43" s="2053"/>
      <c r="C43" s="2053"/>
      <c r="D43" s="2054"/>
      <c r="E43" s="2017"/>
      <c r="F43" s="2019"/>
      <c r="G43" s="2017"/>
      <c r="H43" s="2019"/>
      <c r="I43" s="2017"/>
      <c r="J43" s="2019"/>
      <c r="K43" s="2017"/>
      <c r="L43" s="2019"/>
      <c r="M43" s="2017"/>
      <c r="N43" s="2019"/>
      <c r="O43" s="2017"/>
      <c r="P43" s="2019"/>
      <c r="Q43" s="2017"/>
      <c r="R43" s="2019"/>
      <c r="S43" s="2017"/>
      <c r="T43" s="2019"/>
      <c r="U43" s="2017"/>
      <c r="V43" s="2019"/>
      <c r="W43" s="2017"/>
      <c r="X43" s="2019"/>
      <c r="Y43" s="2017"/>
      <c r="Z43" s="2019"/>
      <c r="AA43" s="2017"/>
      <c r="AB43" s="2019"/>
      <c r="AC43" s="2017"/>
      <c r="AD43" s="2019"/>
      <c r="AE43" s="2017"/>
      <c r="AF43" s="2019"/>
      <c r="AG43" s="2017"/>
      <c r="AH43" s="2020"/>
    </row>
    <row r="44" spans="1:63" ht="18.75" customHeight="1" x14ac:dyDescent="0.3">
      <c r="A44" s="2052" t="s">
        <v>932</v>
      </c>
      <c r="B44" s="2053"/>
      <c r="C44" s="2053"/>
      <c r="D44" s="2054"/>
      <c r="E44" s="2055">
        <f>SUM(E31:F42)/12</f>
        <v>0</v>
      </c>
      <c r="F44" s="2056"/>
      <c r="G44" s="2055">
        <f t="shared" ref="G44" si="28">SUM(G31:H42)/12</f>
        <v>0</v>
      </c>
      <c r="H44" s="2056"/>
      <c r="I44" s="2055">
        <f t="shared" ref="I44" si="29">SUM(I31:J42)/12</f>
        <v>0</v>
      </c>
      <c r="J44" s="2056"/>
      <c r="K44" s="2055">
        <f t="shared" ref="K44" si="30">SUM(K31:L42)/12</f>
        <v>0</v>
      </c>
      <c r="L44" s="2056"/>
      <c r="M44" s="2055">
        <f t="shared" ref="M44" si="31">SUM(M31:N42)/12</f>
        <v>0</v>
      </c>
      <c r="N44" s="2056"/>
      <c r="O44" s="2055">
        <f t="shared" ref="O44" si="32">SUM(O31:P42)/12</f>
        <v>0</v>
      </c>
      <c r="P44" s="2056"/>
      <c r="Q44" s="2055">
        <f t="shared" ref="Q44" si="33">SUM(Q31:R42)/12</f>
        <v>0</v>
      </c>
      <c r="R44" s="2056"/>
      <c r="S44" s="2055">
        <f t="shared" ref="S44" si="34">SUM(S31:T42)/12</f>
        <v>0</v>
      </c>
      <c r="T44" s="2056"/>
      <c r="U44" s="2055">
        <f t="shared" ref="U44" si="35">SUM(U31:V42)/12</f>
        <v>0</v>
      </c>
      <c r="V44" s="2056"/>
      <c r="W44" s="2055">
        <f t="shared" ref="W44" si="36">SUM(W31:X42)/12</f>
        <v>0</v>
      </c>
      <c r="X44" s="2056"/>
      <c r="Y44" s="2055">
        <f t="shared" ref="Y44" si="37">SUM(Y31:Z42)/12</f>
        <v>0</v>
      </c>
      <c r="Z44" s="2056"/>
      <c r="AA44" s="2055">
        <f t="shared" ref="AA44" si="38">SUM(AA31:AB42)/12</f>
        <v>0</v>
      </c>
      <c r="AB44" s="2056"/>
      <c r="AC44" s="2055">
        <f t="shared" ref="AC44" si="39">SUM(AC31:AD42)/12</f>
        <v>0</v>
      </c>
      <c r="AD44" s="2056"/>
      <c r="AE44" s="2055">
        <f t="shared" ref="AE44" si="40">SUM(AE31:AF42)/12</f>
        <v>0</v>
      </c>
      <c r="AF44" s="2056"/>
      <c r="AG44" s="2055">
        <f t="shared" ref="AG44" si="41">SUM(AG31:AH42)/12</f>
        <v>0</v>
      </c>
      <c r="AH44" s="2062"/>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row>
    <row r="45" spans="1:63" ht="18.75" customHeight="1" thickBot="1" x14ac:dyDescent="0.35">
      <c r="A45" s="2059" t="s">
        <v>933</v>
      </c>
      <c r="B45" s="2060"/>
      <c r="C45" s="2060"/>
      <c r="D45" s="2061"/>
      <c r="E45" s="2057" t="e">
        <f>E44/E43</f>
        <v>#DIV/0!</v>
      </c>
      <c r="F45" s="2058"/>
      <c r="G45" s="2057" t="e">
        <f t="shared" ref="G45" si="42">G44/G43</f>
        <v>#DIV/0!</v>
      </c>
      <c r="H45" s="2058"/>
      <c r="I45" s="2057" t="e">
        <f t="shared" ref="I45" si="43">I44/I43</f>
        <v>#DIV/0!</v>
      </c>
      <c r="J45" s="2058"/>
      <c r="K45" s="2057" t="e">
        <f t="shared" ref="K45" si="44">K44/K43</f>
        <v>#DIV/0!</v>
      </c>
      <c r="L45" s="2058"/>
      <c r="M45" s="2057" t="e">
        <f t="shared" ref="M45" si="45">M44/M43</f>
        <v>#DIV/0!</v>
      </c>
      <c r="N45" s="2058"/>
      <c r="O45" s="2057" t="e">
        <f t="shared" ref="O45" si="46">O44/O43</f>
        <v>#DIV/0!</v>
      </c>
      <c r="P45" s="2058"/>
      <c r="Q45" s="2057" t="e">
        <f t="shared" ref="Q45" si="47">Q44/Q43</f>
        <v>#DIV/0!</v>
      </c>
      <c r="R45" s="2058"/>
      <c r="S45" s="2057" t="e">
        <f t="shared" ref="S45" si="48">S44/S43</f>
        <v>#DIV/0!</v>
      </c>
      <c r="T45" s="2058"/>
      <c r="U45" s="2057" t="e">
        <f t="shared" ref="U45" si="49">U44/U43</f>
        <v>#DIV/0!</v>
      </c>
      <c r="V45" s="2058"/>
      <c r="W45" s="2057" t="e">
        <f t="shared" ref="W45" si="50">W44/W43</f>
        <v>#DIV/0!</v>
      </c>
      <c r="X45" s="2058"/>
      <c r="Y45" s="2057" t="e">
        <f t="shared" ref="Y45" si="51">Y44/Y43</f>
        <v>#DIV/0!</v>
      </c>
      <c r="Z45" s="2058"/>
      <c r="AA45" s="2057" t="e">
        <f t="shared" ref="AA45" si="52">AA44/AA43</f>
        <v>#DIV/0!</v>
      </c>
      <c r="AB45" s="2058"/>
      <c r="AC45" s="2057" t="e">
        <f t="shared" ref="AC45" si="53">AC44/AC43</f>
        <v>#DIV/0!</v>
      </c>
      <c r="AD45" s="2058"/>
      <c r="AE45" s="2057" t="e">
        <f t="shared" ref="AE45" si="54">AE44/AE43</f>
        <v>#DIV/0!</v>
      </c>
      <c r="AF45" s="2058"/>
      <c r="AG45" s="2057" t="e">
        <f t="shared" ref="AG45" si="55">AG44/AG43</f>
        <v>#DIV/0!</v>
      </c>
      <c r="AH45" s="2063"/>
    </row>
    <row r="46" spans="1:63" ht="18.75" customHeight="1" x14ac:dyDescent="0.3">
      <c r="A46" s="106" t="s">
        <v>13</v>
      </c>
      <c r="B46" s="39" t="s">
        <v>564</v>
      </c>
    </row>
    <row r="47" spans="1:63" ht="18.75" customHeight="1" x14ac:dyDescent="0.3">
      <c r="A47" s="39"/>
      <c r="B47" s="39" t="s">
        <v>584</v>
      </c>
    </row>
    <row r="48" spans="1:63"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sheetData>
  <sheetProtection selectLockedCells="1"/>
  <mergeCells count="553">
    <mergeCell ref="AE43:AF43"/>
    <mergeCell ref="AE44:AF44"/>
    <mergeCell ref="AE45:AF45"/>
    <mergeCell ref="AG43:AH43"/>
    <mergeCell ref="AG44:AH44"/>
    <mergeCell ref="AG45:AH45"/>
    <mergeCell ref="Y43:Z43"/>
    <mergeCell ref="Y44:Z44"/>
    <mergeCell ref="Y45:Z45"/>
    <mergeCell ref="AA43:AB43"/>
    <mergeCell ref="AA44:AB44"/>
    <mergeCell ref="AA45:AB45"/>
    <mergeCell ref="AC43:AD43"/>
    <mergeCell ref="AC44:AD44"/>
    <mergeCell ref="AC45:AD45"/>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W43:X43"/>
    <mergeCell ref="W44:X44"/>
    <mergeCell ref="W45:X45"/>
    <mergeCell ref="Y26:Z26"/>
    <mergeCell ref="AA24:AB24"/>
    <mergeCell ref="AA25:AB25"/>
    <mergeCell ref="AA26:AB26"/>
    <mergeCell ref="AC24:AD24"/>
    <mergeCell ref="AC25:AD25"/>
    <mergeCell ref="AC26:AD26"/>
    <mergeCell ref="AE24:AF24"/>
    <mergeCell ref="AE25:AF25"/>
    <mergeCell ref="AE26:AF26"/>
    <mergeCell ref="A44:D44"/>
    <mergeCell ref="K41:L41"/>
    <mergeCell ref="M41:N41"/>
    <mergeCell ref="C39:D39"/>
    <mergeCell ref="E39:F39"/>
    <mergeCell ref="Q26:R26"/>
    <mergeCell ref="S24:T24"/>
    <mergeCell ref="S25:T25"/>
    <mergeCell ref="S26:T26"/>
    <mergeCell ref="Q43:R43"/>
    <mergeCell ref="Q44:R44"/>
    <mergeCell ref="E40:F40"/>
    <mergeCell ref="G40:H40"/>
    <mergeCell ref="I40:J40"/>
    <mergeCell ref="G39:H39"/>
    <mergeCell ref="I39:J39"/>
    <mergeCell ref="M38:N38"/>
    <mergeCell ref="O38:P38"/>
    <mergeCell ref="Q38:R38"/>
    <mergeCell ref="S38:T38"/>
    <mergeCell ref="C38:D38"/>
    <mergeCell ref="E38:F38"/>
    <mergeCell ref="G38:H38"/>
    <mergeCell ref="I38:J38"/>
    <mergeCell ref="AG42:AH42"/>
    <mergeCell ref="M42:N42"/>
    <mergeCell ref="O42:P42"/>
    <mergeCell ref="Q42:R42"/>
    <mergeCell ref="S42:T42"/>
    <mergeCell ref="U42:V42"/>
    <mergeCell ref="W42:X42"/>
    <mergeCell ref="A45:D45"/>
    <mergeCell ref="I24:J24"/>
    <mergeCell ref="I25:J25"/>
    <mergeCell ref="I26:J26"/>
    <mergeCell ref="K24:L24"/>
    <mergeCell ref="K25:L25"/>
    <mergeCell ref="K26:L26"/>
    <mergeCell ref="M24:N24"/>
    <mergeCell ref="M25:N25"/>
    <mergeCell ref="M26:N26"/>
    <mergeCell ref="E25:F25"/>
    <mergeCell ref="A43:D43"/>
    <mergeCell ref="E24:F24"/>
    <mergeCell ref="E26:F26"/>
    <mergeCell ref="A25:D25"/>
    <mergeCell ref="A26:D26"/>
    <mergeCell ref="G24:H24"/>
    <mergeCell ref="Q45:R45"/>
    <mergeCell ref="S43:T43"/>
    <mergeCell ref="S44:T44"/>
    <mergeCell ref="S45:T45"/>
    <mergeCell ref="U43:V43"/>
    <mergeCell ref="U44:V44"/>
    <mergeCell ref="U45:V45"/>
    <mergeCell ref="AA41:AB41"/>
    <mergeCell ref="AC41:AD41"/>
    <mergeCell ref="AE41:AF41"/>
    <mergeCell ref="AG41:AH41"/>
    <mergeCell ref="A42:B42"/>
    <mergeCell ref="C42:D42"/>
    <mergeCell ref="E42:F42"/>
    <mergeCell ref="G42:H42"/>
    <mergeCell ref="I42:J42"/>
    <mergeCell ref="K42:L42"/>
    <mergeCell ref="O41:P41"/>
    <mergeCell ref="Q41:R41"/>
    <mergeCell ref="S41:T41"/>
    <mergeCell ref="U41:V41"/>
    <mergeCell ref="W41:X41"/>
    <mergeCell ref="Y41:Z41"/>
    <mergeCell ref="C41:D41"/>
    <mergeCell ref="E41:F41"/>
    <mergeCell ref="G41:H41"/>
    <mergeCell ref="I41:J41"/>
    <mergeCell ref="Y42:Z42"/>
    <mergeCell ref="AA42:AB42"/>
    <mergeCell ref="AC42:AD42"/>
    <mergeCell ref="AE42:AF42"/>
    <mergeCell ref="A40:B41"/>
    <mergeCell ref="C40:D40"/>
    <mergeCell ref="W39:X39"/>
    <mergeCell ref="W40:X40"/>
    <mergeCell ref="Y40:Z40"/>
    <mergeCell ref="AA40:AB40"/>
    <mergeCell ref="AC40:AD40"/>
    <mergeCell ref="AE40:AF40"/>
    <mergeCell ref="AG40:AH40"/>
    <mergeCell ref="K40:L40"/>
    <mergeCell ref="M40:N40"/>
    <mergeCell ref="O40:P40"/>
    <mergeCell ref="Q40:R40"/>
    <mergeCell ref="S40:T40"/>
    <mergeCell ref="U40:V40"/>
    <mergeCell ref="M39:N39"/>
    <mergeCell ref="O39:P39"/>
    <mergeCell ref="Q39:R39"/>
    <mergeCell ref="S39:T39"/>
    <mergeCell ref="K39:L39"/>
    <mergeCell ref="Y39:Z39"/>
    <mergeCell ref="AA39:AB39"/>
    <mergeCell ref="AC39:AD39"/>
    <mergeCell ref="AE39:AF39"/>
    <mergeCell ref="AG39:AH39"/>
    <mergeCell ref="U39:V39"/>
    <mergeCell ref="AE36:AF36"/>
    <mergeCell ref="AG36:AH36"/>
    <mergeCell ref="K38:L38"/>
    <mergeCell ref="M37:N37"/>
    <mergeCell ref="O37:P37"/>
    <mergeCell ref="Q37:R37"/>
    <mergeCell ref="S37:T37"/>
    <mergeCell ref="M36:N36"/>
    <mergeCell ref="O36:P36"/>
    <mergeCell ref="Q36:R36"/>
    <mergeCell ref="S36:T36"/>
    <mergeCell ref="AE37:AF37"/>
    <mergeCell ref="AG37:AH37"/>
    <mergeCell ref="U37:V37"/>
    <mergeCell ref="W37:X37"/>
    <mergeCell ref="Y38:Z38"/>
    <mergeCell ref="AA38:AB38"/>
    <mergeCell ref="AC38:AD38"/>
    <mergeCell ref="AE38:AF38"/>
    <mergeCell ref="AG38:AH38"/>
    <mergeCell ref="U38:V38"/>
    <mergeCell ref="W38:X38"/>
    <mergeCell ref="A36:B37"/>
    <mergeCell ref="C36:D36"/>
    <mergeCell ref="E36:F36"/>
    <mergeCell ref="G36:H36"/>
    <mergeCell ref="I36:J36"/>
    <mergeCell ref="K36:L36"/>
    <mergeCell ref="O35:P35"/>
    <mergeCell ref="Q35:R35"/>
    <mergeCell ref="S35:T35"/>
    <mergeCell ref="A33:B35"/>
    <mergeCell ref="M34:N34"/>
    <mergeCell ref="K33:L33"/>
    <mergeCell ref="M33:N33"/>
    <mergeCell ref="O33:P33"/>
    <mergeCell ref="Q33:R33"/>
    <mergeCell ref="S33:T33"/>
    <mergeCell ref="C33:D33"/>
    <mergeCell ref="E33:F33"/>
    <mergeCell ref="G33:H33"/>
    <mergeCell ref="I33:J33"/>
    <mergeCell ref="I34:J34"/>
    <mergeCell ref="C37:D37"/>
    <mergeCell ref="E37:F37"/>
    <mergeCell ref="G37:H37"/>
    <mergeCell ref="AE34:AF34"/>
    <mergeCell ref="AG34:AH34"/>
    <mergeCell ref="C35:D35"/>
    <mergeCell ref="E35:F35"/>
    <mergeCell ref="G35:H35"/>
    <mergeCell ref="I35:J35"/>
    <mergeCell ref="K35:L35"/>
    <mergeCell ref="M35:N35"/>
    <mergeCell ref="O34:P34"/>
    <mergeCell ref="Q34:R34"/>
    <mergeCell ref="S34:T34"/>
    <mergeCell ref="U34:V34"/>
    <mergeCell ref="W34:X34"/>
    <mergeCell ref="Y34:Z34"/>
    <mergeCell ref="C34:D34"/>
    <mergeCell ref="E34:F34"/>
    <mergeCell ref="G34:H34"/>
    <mergeCell ref="AE35:AF35"/>
    <mergeCell ref="AG35:AH35"/>
    <mergeCell ref="I37:J37"/>
    <mergeCell ref="K37:L37"/>
    <mergeCell ref="AA34:AB34"/>
    <mergeCell ref="AC34:AD34"/>
    <mergeCell ref="U36:V36"/>
    <mergeCell ref="W36:X36"/>
    <mergeCell ref="Y37:Z37"/>
    <mergeCell ref="AA37:AB37"/>
    <mergeCell ref="AC37:AD37"/>
    <mergeCell ref="Y36:Z36"/>
    <mergeCell ref="AA36:AB36"/>
    <mergeCell ref="AC36:AD36"/>
    <mergeCell ref="U35:V35"/>
    <mergeCell ref="W35:X35"/>
    <mergeCell ref="Y35:Z35"/>
    <mergeCell ref="AC35:AD35"/>
    <mergeCell ref="K34:L34"/>
    <mergeCell ref="AA35:AB35"/>
    <mergeCell ref="AA32:AB32"/>
    <mergeCell ref="AC32:AD32"/>
    <mergeCell ref="AE32:AF32"/>
    <mergeCell ref="AG32:AH32"/>
    <mergeCell ref="U32:V32"/>
    <mergeCell ref="AE33:AF33"/>
    <mergeCell ref="AG33:AH33"/>
    <mergeCell ref="U33:V33"/>
    <mergeCell ref="W32:X32"/>
    <mergeCell ref="W33:X33"/>
    <mergeCell ref="Y33:Z33"/>
    <mergeCell ref="AA33:AB33"/>
    <mergeCell ref="AC33:AD33"/>
    <mergeCell ref="A30:D30"/>
    <mergeCell ref="C31:D31"/>
    <mergeCell ref="E31:F31"/>
    <mergeCell ref="G31:H31"/>
    <mergeCell ref="I31:J31"/>
    <mergeCell ref="K31:L31"/>
    <mergeCell ref="W29:X30"/>
    <mergeCell ref="Y29:Z30"/>
    <mergeCell ref="M32:N32"/>
    <mergeCell ref="O32:P32"/>
    <mergeCell ref="Q32:R32"/>
    <mergeCell ref="S32:T32"/>
    <mergeCell ref="C32:D32"/>
    <mergeCell ref="E32:F32"/>
    <mergeCell ref="G32:H32"/>
    <mergeCell ref="I32:J32"/>
    <mergeCell ref="K32:L32"/>
    <mergeCell ref="M31:N31"/>
    <mergeCell ref="O31:P31"/>
    <mergeCell ref="Q31:R31"/>
    <mergeCell ref="S31:T31"/>
    <mergeCell ref="U31:V31"/>
    <mergeCell ref="W31:X31"/>
    <mergeCell ref="Y32:Z32"/>
    <mergeCell ref="AA29:AB30"/>
    <mergeCell ref="Y31:Z31"/>
    <mergeCell ref="AA31:AB31"/>
    <mergeCell ref="AC29:AD30"/>
    <mergeCell ref="AE29:AF30"/>
    <mergeCell ref="AG29:AH30"/>
    <mergeCell ref="AG28:AH28"/>
    <mergeCell ref="E29:F30"/>
    <mergeCell ref="G29:H30"/>
    <mergeCell ref="I29:J30"/>
    <mergeCell ref="K29:L30"/>
    <mergeCell ref="M29:N30"/>
    <mergeCell ref="O29:P30"/>
    <mergeCell ref="Q29:R30"/>
    <mergeCell ref="S29:T30"/>
    <mergeCell ref="U29:V30"/>
    <mergeCell ref="AC31:AD31"/>
    <mergeCell ref="AE31:AF31"/>
    <mergeCell ref="AG31:AH31"/>
    <mergeCell ref="A27:H27"/>
    <mergeCell ref="AC27:AH27"/>
    <mergeCell ref="A28:D28"/>
    <mergeCell ref="E28:L28"/>
    <mergeCell ref="M28:R28"/>
    <mergeCell ref="S28:T28"/>
    <mergeCell ref="U28:X28"/>
    <mergeCell ref="Y28:AF28"/>
    <mergeCell ref="A24:D24"/>
    <mergeCell ref="O24:P24"/>
    <mergeCell ref="O25:P25"/>
    <mergeCell ref="O26:P26"/>
    <mergeCell ref="Q24:R24"/>
    <mergeCell ref="Q25:R25"/>
    <mergeCell ref="G25:H25"/>
    <mergeCell ref="G26:H26"/>
    <mergeCell ref="U24:V24"/>
    <mergeCell ref="U25:V25"/>
    <mergeCell ref="U26:V26"/>
    <mergeCell ref="W24:X24"/>
    <mergeCell ref="W25:X25"/>
    <mergeCell ref="W26:X26"/>
    <mergeCell ref="Y24:Z24"/>
    <mergeCell ref="Y25:Z25"/>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horizontalDpi="300" verticalDpi="300" r:id="rId1"/>
  <headerFooter scaleWithDoc="0">
    <oddFooter>&amp;C20/24&amp;R&amp;F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133350</xdr:colOff>
                    <xdr:row>3</xdr:row>
                    <xdr:rowOff>114300</xdr:rowOff>
                  </from>
                  <to>
                    <xdr:col>7</xdr:col>
                    <xdr:colOff>28575</xdr:colOff>
                    <xdr:row>4</xdr:row>
                    <xdr:rowOff>114300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11</xdr:col>
                    <xdr:colOff>66675</xdr:colOff>
                    <xdr:row>3</xdr:row>
                    <xdr:rowOff>123825</xdr:rowOff>
                  </from>
                  <to>
                    <xdr:col>11</xdr:col>
                    <xdr:colOff>314325</xdr:colOff>
                    <xdr:row>4</xdr:row>
                    <xdr:rowOff>123825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17</xdr:col>
                    <xdr:colOff>66675</xdr:colOff>
                    <xdr:row>3</xdr:row>
                    <xdr:rowOff>123825</xdr:rowOff>
                  </from>
                  <to>
                    <xdr:col>17</xdr:col>
                    <xdr:colOff>314325</xdr:colOff>
                    <xdr:row>4</xdr:row>
                    <xdr:rowOff>123825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66675</xdr:colOff>
                    <xdr:row>5</xdr:row>
                    <xdr:rowOff>123825</xdr:rowOff>
                  </from>
                  <to>
                    <xdr:col>6</xdr:col>
                    <xdr:colOff>314325</xdr:colOff>
                    <xdr:row>6</xdr:row>
                    <xdr:rowOff>123825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18</xdr:col>
                    <xdr:colOff>66675</xdr:colOff>
                    <xdr:row>5</xdr:row>
                    <xdr:rowOff>123825</xdr:rowOff>
                  </from>
                  <to>
                    <xdr:col>18</xdr:col>
                    <xdr:colOff>314325</xdr:colOff>
                    <xdr:row>6</xdr:row>
                    <xdr:rowOff>123825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30</xdr:col>
                    <xdr:colOff>66675</xdr:colOff>
                    <xdr:row>3</xdr:row>
                    <xdr:rowOff>123825</xdr:rowOff>
                  </from>
                  <to>
                    <xdr:col>30</xdr:col>
                    <xdr:colOff>314325</xdr:colOff>
                    <xdr:row>4</xdr:row>
                    <xdr:rowOff>123825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30</xdr:col>
                    <xdr:colOff>66675</xdr:colOff>
                    <xdr:row>5</xdr:row>
                    <xdr:rowOff>123825</xdr:rowOff>
                  </from>
                  <to>
                    <xdr:col>30</xdr:col>
                    <xdr:colOff>314325</xdr:colOff>
                    <xdr:row>6</xdr:row>
                    <xdr:rowOff>123825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8C2D-4A4B-4CB7-8429-5ED7526CF03E}">
  <sheetPr>
    <tabColor theme="7" tint="0.79998168889431442"/>
    <pageSetUpPr fitToPage="1"/>
  </sheetPr>
  <dimension ref="A1:BP102"/>
  <sheetViews>
    <sheetView view="pageBreakPreview" zoomScaleNormal="70" zoomScaleSheetLayoutView="100" workbookViewId="0"/>
  </sheetViews>
  <sheetFormatPr defaultRowHeight="16.5" x14ac:dyDescent="0.3"/>
  <cols>
    <col min="1" max="56" width="4.375" style="16" customWidth="1"/>
    <col min="57" max="68" width="4.375" style="386" customWidth="1"/>
    <col min="69" max="71" width="4.375" style="8" customWidth="1"/>
    <col min="72" max="256" width="9" style="8"/>
    <col min="257" max="327" width="4.375" style="8" customWidth="1"/>
    <col min="328" max="512" width="9" style="8"/>
    <col min="513" max="583" width="4.375" style="8" customWidth="1"/>
    <col min="584" max="768" width="9" style="8"/>
    <col min="769" max="839" width="4.375" style="8" customWidth="1"/>
    <col min="840" max="1024" width="9" style="8"/>
    <col min="1025" max="1095" width="4.375" style="8" customWidth="1"/>
    <col min="1096" max="1280" width="9" style="8"/>
    <col min="1281" max="1351" width="4.375" style="8" customWidth="1"/>
    <col min="1352" max="1536" width="9" style="8"/>
    <col min="1537" max="1607" width="4.375" style="8" customWidth="1"/>
    <col min="1608" max="1792" width="9" style="8"/>
    <col min="1793" max="1863" width="4.375" style="8" customWidth="1"/>
    <col min="1864" max="2048" width="9" style="8"/>
    <col min="2049" max="2119" width="4.375" style="8" customWidth="1"/>
    <col min="2120" max="2304" width="9" style="8"/>
    <col min="2305" max="2375" width="4.375" style="8" customWidth="1"/>
    <col min="2376" max="2560" width="9" style="8"/>
    <col min="2561" max="2631" width="4.375" style="8" customWidth="1"/>
    <col min="2632" max="2816" width="9" style="8"/>
    <col min="2817" max="2887" width="4.375" style="8" customWidth="1"/>
    <col min="2888" max="3072" width="9" style="8"/>
    <col min="3073" max="3143" width="4.375" style="8" customWidth="1"/>
    <col min="3144" max="3328" width="9" style="8"/>
    <col min="3329" max="3399" width="4.375" style="8" customWidth="1"/>
    <col min="3400" max="3584" width="9" style="8"/>
    <col min="3585" max="3655" width="4.375" style="8" customWidth="1"/>
    <col min="3656" max="3840" width="9" style="8"/>
    <col min="3841" max="3911" width="4.375" style="8" customWidth="1"/>
    <col min="3912" max="4096" width="9" style="8"/>
    <col min="4097" max="4167" width="4.375" style="8" customWidth="1"/>
    <col min="4168" max="4352" width="9" style="8"/>
    <col min="4353" max="4423" width="4.375" style="8" customWidth="1"/>
    <col min="4424" max="4608" width="9" style="8"/>
    <col min="4609" max="4679" width="4.375" style="8" customWidth="1"/>
    <col min="4680" max="4864" width="9" style="8"/>
    <col min="4865" max="4935" width="4.375" style="8" customWidth="1"/>
    <col min="4936" max="5120" width="9" style="8"/>
    <col min="5121" max="5191" width="4.375" style="8" customWidth="1"/>
    <col min="5192" max="5376" width="9" style="8"/>
    <col min="5377" max="5447" width="4.375" style="8" customWidth="1"/>
    <col min="5448" max="5632" width="9" style="8"/>
    <col min="5633" max="5703" width="4.375" style="8" customWidth="1"/>
    <col min="5704" max="5888" width="9" style="8"/>
    <col min="5889" max="5959" width="4.375" style="8" customWidth="1"/>
    <col min="5960" max="6144" width="9" style="8"/>
    <col min="6145" max="6215" width="4.375" style="8" customWidth="1"/>
    <col min="6216" max="6400" width="9" style="8"/>
    <col min="6401" max="6471" width="4.375" style="8" customWidth="1"/>
    <col min="6472" max="6656" width="9" style="8"/>
    <col min="6657" max="6727" width="4.375" style="8" customWidth="1"/>
    <col min="6728" max="6912" width="9" style="8"/>
    <col min="6913" max="6983" width="4.375" style="8" customWidth="1"/>
    <col min="6984" max="7168" width="9" style="8"/>
    <col min="7169" max="7239" width="4.375" style="8" customWidth="1"/>
    <col min="7240" max="7424" width="9" style="8"/>
    <col min="7425" max="7495" width="4.375" style="8" customWidth="1"/>
    <col min="7496" max="7680" width="9" style="8"/>
    <col min="7681" max="7751" width="4.375" style="8" customWidth="1"/>
    <col min="7752" max="7936" width="9" style="8"/>
    <col min="7937" max="8007" width="4.375" style="8" customWidth="1"/>
    <col min="8008" max="8192" width="9" style="8"/>
    <col min="8193" max="8263" width="4.375" style="8" customWidth="1"/>
    <col min="8264" max="8448" width="9" style="8"/>
    <col min="8449" max="8519" width="4.375" style="8" customWidth="1"/>
    <col min="8520" max="8704" width="9" style="8"/>
    <col min="8705" max="8775" width="4.375" style="8" customWidth="1"/>
    <col min="8776" max="8960" width="9" style="8"/>
    <col min="8961" max="9031" width="4.375" style="8" customWidth="1"/>
    <col min="9032" max="9216" width="9" style="8"/>
    <col min="9217" max="9287" width="4.375" style="8" customWidth="1"/>
    <col min="9288" max="9472" width="9" style="8"/>
    <col min="9473" max="9543" width="4.375" style="8" customWidth="1"/>
    <col min="9544" max="9728" width="9" style="8"/>
    <col min="9729" max="9799" width="4.375" style="8" customWidth="1"/>
    <col min="9800" max="9984" width="9" style="8"/>
    <col min="9985" max="10055" width="4.375" style="8" customWidth="1"/>
    <col min="10056" max="10240" width="9" style="8"/>
    <col min="10241" max="10311" width="4.375" style="8" customWidth="1"/>
    <col min="10312" max="10496" width="9" style="8"/>
    <col min="10497" max="10567" width="4.375" style="8" customWidth="1"/>
    <col min="10568" max="10752" width="9" style="8"/>
    <col min="10753" max="10823" width="4.375" style="8" customWidth="1"/>
    <col min="10824" max="11008" width="9" style="8"/>
    <col min="11009" max="11079" width="4.375" style="8" customWidth="1"/>
    <col min="11080" max="11264" width="9" style="8"/>
    <col min="11265" max="11335" width="4.375" style="8" customWidth="1"/>
    <col min="11336" max="11520" width="9" style="8"/>
    <col min="11521" max="11591" width="4.375" style="8" customWidth="1"/>
    <col min="11592" max="11776" width="9" style="8"/>
    <col min="11777" max="11847" width="4.375" style="8" customWidth="1"/>
    <col min="11848" max="12032" width="9" style="8"/>
    <col min="12033" max="12103" width="4.375" style="8" customWidth="1"/>
    <col min="12104" max="12288" width="9" style="8"/>
    <col min="12289" max="12359" width="4.375" style="8" customWidth="1"/>
    <col min="12360" max="12544" width="9" style="8"/>
    <col min="12545" max="12615" width="4.375" style="8" customWidth="1"/>
    <col min="12616" max="12800" width="9" style="8"/>
    <col min="12801" max="12871" width="4.375" style="8" customWidth="1"/>
    <col min="12872" max="13056" width="9" style="8"/>
    <col min="13057" max="13127" width="4.375" style="8" customWidth="1"/>
    <col min="13128" max="13312" width="9" style="8"/>
    <col min="13313" max="13383" width="4.375" style="8" customWidth="1"/>
    <col min="13384" max="13568" width="9" style="8"/>
    <col min="13569" max="13639" width="4.375" style="8" customWidth="1"/>
    <col min="13640" max="13824" width="9" style="8"/>
    <col min="13825" max="13895" width="4.375" style="8" customWidth="1"/>
    <col min="13896" max="14080" width="9" style="8"/>
    <col min="14081" max="14151" width="4.375" style="8" customWidth="1"/>
    <col min="14152" max="14336" width="9" style="8"/>
    <col min="14337" max="14407" width="4.375" style="8" customWidth="1"/>
    <col min="14408" max="14592" width="9" style="8"/>
    <col min="14593" max="14663" width="4.375" style="8" customWidth="1"/>
    <col min="14664" max="14848" width="9" style="8"/>
    <col min="14849" max="14919" width="4.375" style="8" customWidth="1"/>
    <col min="14920" max="15104" width="9" style="8"/>
    <col min="15105" max="15175" width="4.375" style="8" customWidth="1"/>
    <col min="15176" max="15360" width="9" style="8"/>
    <col min="15361" max="15431" width="4.375" style="8" customWidth="1"/>
    <col min="15432" max="15616" width="9" style="8"/>
    <col min="15617" max="15687" width="4.375" style="8" customWidth="1"/>
    <col min="15688" max="15872" width="9" style="8"/>
    <col min="15873" max="15943" width="4.375" style="8" customWidth="1"/>
    <col min="15944" max="16128" width="9" style="8"/>
    <col min="16129" max="16199" width="4.375" style="8" customWidth="1"/>
    <col min="16200" max="16384" width="9" style="8"/>
  </cols>
  <sheetData>
    <row r="1" spans="1:38" ht="19.5" customHeight="1" x14ac:dyDescent="0.3">
      <c r="A1" s="157" t="s">
        <v>852</v>
      </c>
      <c r="B1" s="325"/>
      <c r="C1" s="325"/>
      <c r="D1" s="325"/>
      <c r="E1" s="325"/>
      <c r="F1" s="325"/>
      <c r="G1" s="325"/>
      <c r="H1" s="325"/>
      <c r="I1" s="325"/>
      <c r="J1" s="325"/>
      <c r="K1" s="325"/>
      <c r="L1" s="325"/>
      <c r="M1" s="325"/>
      <c r="N1" s="325"/>
      <c r="O1" s="325"/>
      <c r="P1" s="325"/>
      <c r="Q1" s="325"/>
      <c r="R1" s="325"/>
      <c r="S1" s="325"/>
      <c r="T1" s="325"/>
      <c r="U1" s="325"/>
      <c r="V1" s="325"/>
    </row>
    <row r="2" spans="1:38" ht="19.5" customHeight="1" x14ac:dyDescent="0.3">
      <c r="A2" s="39" t="s">
        <v>530</v>
      </c>
      <c r="B2" s="325"/>
      <c r="C2" s="325"/>
      <c r="D2" s="325"/>
      <c r="E2" s="325"/>
      <c r="F2" s="325"/>
    </row>
    <row r="3" spans="1:38" ht="19.5" customHeight="1" thickBot="1" x14ac:dyDescent="0.35">
      <c r="A3" s="39" t="s">
        <v>585</v>
      </c>
      <c r="F3" s="325"/>
    </row>
    <row r="4" spans="1:38" ht="19.5" customHeight="1" x14ac:dyDescent="0.3">
      <c r="A4" s="2064" t="s">
        <v>586</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7"/>
    </row>
    <row r="5" spans="1:38" ht="19.5" customHeight="1" x14ac:dyDescent="0.3">
      <c r="A5" s="2065" t="s">
        <v>899</v>
      </c>
      <c r="B5" s="2066"/>
      <c r="C5" s="2066"/>
      <c r="D5" s="342"/>
      <c r="E5" s="1687" t="s">
        <v>587</v>
      </c>
      <c r="F5" s="1687"/>
      <c r="G5" s="1687"/>
      <c r="H5" s="1687"/>
      <c r="I5" s="376"/>
      <c r="J5" s="1687" t="s">
        <v>588</v>
      </c>
      <c r="K5" s="1687"/>
      <c r="L5" s="1687"/>
      <c r="M5" s="2069"/>
      <c r="N5" s="2070" t="s">
        <v>900</v>
      </c>
      <c r="O5" s="2071"/>
      <c r="P5" s="2071"/>
      <c r="Q5" s="2071"/>
      <c r="R5" s="2071"/>
      <c r="S5" s="2071"/>
      <c r="T5" s="342"/>
      <c r="U5" s="1687" t="s">
        <v>589</v>
      </c>
      <c r="V5" s="1687"/>
      <c r="W5" s="1687"/>
      <c r="X5" s="716" t="s">
        <v>71</v>
      </c>
      <c r="Y5" s="716" t="s">
        <v>326</v>
      </c>
      <c r="Z5" s="2072"/>
      <c r="AA5" s="2072"/>
      <c r="AB5" s="2072"/>
      <c r="AC5" s="716" t="s">
        <v>30</v>
      </c>
      <c r="AD5" s="716" t="s">
        <v>218</v>
      </c>
      <c r="AE5" s="56"/>
      <c r="AF5" s="56"/>
      <c r="AG5" s="376"/>
      <c r="AH5" s="1687" t="s">
        <v>590</v>
      </c>
      <c r="AI5" s="1687"/>
      <c r="AJ5" s="1687"/>
      <c r="AK5" s="1687"/>
      <c r="AL5" s="58"/>
    </row>
    <row r="6" spans="1:38" ht="19.5" customHeight="1" thickBot="1" x14ac:dyDescent="0.35">
      <c r="A6" s="2067"/>
      <c r="B6" s="2068"/>
      <c r="C6" s="2068"/>
      <c r="D6" s="342"/>
      <c r="E6" s="1687"/>
      <c r="F6" s="1687"/>
      <c r="G6" s="1687"/>
      <c r="H6" s="1687"/>
      <c r="I6" s="376"/>
      <c r="J6" s="1687"/>
      <c r="K6" s="1687"/>
      <c r="L6" s="1687"/>
      <c r="M6" s="2069"/>
      <c r="N6" s="2070"/>
      <c r="O6" s="2071"/>
      <c r="P6" s="2071"/>
      <c r="Q6" s="2071"/>
      <c r="R6" s="2071"/>
      <c r="S6" s="2071"/>
      <c r="T6" s="342"/>
      <c r="U6" s="1687"/>
      <c r="V6" s="1687"/>
      <c r="W6" s="1687"/>
      <c r="X6" s="716"/>
      <c r="Y6" s="716"/>
      <c r="Z6" s="2072"/>
      <c r="AA6" s="2072"/>
      <c r="AB6" s="2072"/>
      <c r="AC6" s="716"/>
      <c r="AD6" s="716"/>
      <c r="AE6" s="56"/>
      <c r="AF6" s="56"/>
      <c r="AG6" s="376"/>
      <c r="AH6" s="1687"/>
      <c r="AI6" s="1687"/>
      <c r="AJ6" s="1687"/>
      <c r="AK6" s="1687"/>
      <c r="AL6" s="58"/>
    </row>
    <row r="7" spans="1:38" ht="19.5" customHeight="1" x14ac:dyDescent="0.3">
      <c r="A7" s="2064" t="s">
        <v>591</v>
      </c>
      <c r="B7" s="1976"/>
      <c r="C7" s="1976"/>
      <c r="D7" s="1976"/>
      <c r="E7" s="1976"/>
      <c r="F7" s="1976"/>
      <c r="G7" s="1976"/>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7"/>
    </row>
    <row r="8" spans="1:38" ht="19.5" customHeight="1" x14ac:dyDescent="0.3">
      <c r="A8" s="696" t="s">
        <v>592</v>
      </c>
      <c r="B8" s="698"/>
      <c r="C8" s="748" t="s">
        <v>901</v>
      </c>
      <c r="D8" s="697"/>
      <c r="E8" s="697"/>
      <c r="F8" s="697"/>
      <c r="G8" s="697"/>
      <c r="H8" s="698"/>
      <c r="I8" s="748" t="s">
        <v>902</v>
      </c>
      <c r="J8" s="697"/>
      <c r="K8" s="697"/>
      <c r="L8" s="697"/>
      <c r="M8" s="697"/>
      <c r="N8" s="698"/>
      <c r="O8" s="748" t="s">
        <v>903</v>
      </c>
      <c r="P8" s="697"/>
      <c r="Q8" s="697"/>
      <c r="R8" s="697"/>
      <c r="S8" s="697"/>
      <c r="T8" s="698"/>
      <c r="U8" s="748" t="s">
        <v>850</v>
      </c>
      <c r="V8" s="697"/>
      <c r="W8" s="697"/>
      <c r="X8" s="697"/>
      <c r="Y8" s="697"/>
      <c r="Z8" s="698"/>
      <c r="AA8" s="748" t="s">
        <v>904</v>
      </c>
      <c r="AB8" s="697"/>
      <c r="AC8" s="697"/>
      <c r="AD8" s="697"/>
      <c r="AE8" s="697"/>
      <c r="AF8" s="698"/>
      <c r="AG8" s="748" t="s">
        <v>905</v>
      </c>
      <c r="AH8" s="697"/>
      <c r="AI8" s="697"/>
      <c r="AJ8" s="697"/>
      <c r="AK8" s="697"/>
      <c r="AL8" s="704"/>
    </row>
    <row r="9" spans="1:38" ht="19.5" customHeight="1" x14ac:dyDescent="0.3">
      <c r="A9" s="705" t="s">
        <v>593</v>
      </c>
      <c r="B9" s="707"/>
      <c r="C9" s="958"/>
      <c r="D9" s="711"/>
      <c r="E9" s="685" t="s">
        <v>594</v>
      </c>
      <c r="F9" s="2073"/>
      <c r="G9" s="2073"/>
      <c r="H9" s="2076" t="s">
        <v>595</v>
      </c>
      <c r="I9" s="958"/>
      <c r="J9" s="711"/>
      <c r="K9" s="685" t="s">
        <v>594</v>
      </c>
      <c r="L9" s="2073"/>
      <c r="M9" s="2073"/>
      <c r="N9" s="2076" t="s">
        <v>595</v>
      </c>
      <c r="O9" s="958"/>
      <c r="P9" s="711"/>
      <c r="Q9" s="685" t="s">
        <v>594</v>
      </c>
      <c r="R9" s="2073"/>
      <c r="S9" s="2073"/>
      <c r="T9" s="2076" t="s">
        <v>595</v>
      </c>
      <c r="U9" s="958"/>
      <c r="V9" s="711"/>
      <c r="W9" s="685" t="s">
        <v>594</v>
      </c>
      <c r="X9" s="2073"/>
      <c r="Y9" s="2073"/>
      <c r="Z9" s="2076" t="s">
        <v>595</v>
      </c>
      <c r="AA9" s="958"/>
      <c r="AB9" s="711"/>
      <c r="AC9" s="685" t="s">
        <v>594</v>
      </c>
      <c r="AD9" s="2073"/>
      <c r="AE9" s="2073"/>
      <c r="AF9" s="2076" t="s">
        <v>595</v>
      </c>
      <c r="AG9" s="958"/>
      <c r="AH9" s="711"/>
      <c r="AI9" s="685" t="s">
        <v>594</v>
      </c>
      <c r="AJ9" s="2073"/>
      <c r="AK9" s="2073"/>
      <c r="AL9" s="2077" t="s">
        <v>595</v>
      </c>
    </row>
    <row r="10" spans="1:38" ht="19.5" customHeight="1" thickBot="1" x14ac:dyDescent="0.35">
      <c r="A10" s="1001"/>
      <c r="B10" s="932"/>
      <c r="C10" s="2075"/>
      <c r="D10" s="716"/>
      <c r="E10" s="714"/>
      <c r="F10" s="2074"/>
      <c r="G10" s="2074"/>
      <c r="H10" s="1762"/>
      <c r="I10" s="2075"/>
      <c r="J10" s="716"/>
      <c r="K10" s="714"/>
      <c r="L10" s="2074"/>
      <c r="M10" s="2074"/>
      <c r="N10" s="1762"/>
      <c r="O10" s="2075"/>
      <c r="P10" s="716"/>
      <c r="Q10" s="714"/>
      <c r="R10" s="2074"/>
      <c r="S10" s="2074"/>
      <c r="T10" s="2090"/>
      <c r="U10" s="1016"/>
      <c r="V10" s="717"/>
      <c r="W10" s="675"/>
      <c r="X10" s="2089"/>
      <c r="Y10" s="2089"/>
      <c r="Z10" s="2090"/>
      <c r="AA10" s="1016"/>
      <c r="AB10" s="717"/>
      <c r="AC10" s="675"/>
      <c r="AD10" s="2089"/>
      <c r="AE10" s="2089"/>
      <c r="AF10" s="2090"/>
      <c r="AG10" s="1016"/>
      <c r="AH10" s="717"/>
      <c r="AI10" s="675"/>
      <c r="AJ10" s="2089"/>
      <c r="AK10" s="2089"/>
      <c r="AL10" s="2078"/>
    </row>
    <row r="11" spans="1:38" ht="19.5" customHeight="1" x14ac:dyDescent="0.3">
      <c r="A11" s="2079" t="s">
        <v>596</v>
      </c>
      <c r="B11" s="2080"/>
      <c r="C11" s="2080"/>
      <c r="D11" s="2080"/>
      <c r="E11" s="2080"/>
      <c r="F11" s="2080"/>
      <c r="G11" s="2080"/>
      <c r="H11" s="2080"/>
      <c r="I11" s="2080"/>
      <c r="J11" s="2080"/>
      <c r="K11" s="2080"/>
      <c r="L11" s="2080"/>
      <c r="M11" s="2080"/>
      <c r="N11" s="2080"/>
      <c r="O11" s="2080"/>
      <c r="P11" s="2080"/>
      <c r="Q11" s="2080"/>
      <c r="R11" s="2080"/>
      <c r="S11" s="2081"/>
      <c r="T11" s="2082" t="s">
        <v>597</v>
      </c>
      <c r="U11" s="2082"/>
      <c r="V11" s="2082"/>
      <c r="W11" s="2082"/>
      <c r="X11" s="2082"/>
      <c r="Y11" s="2082"/>
      <c r="Z11" s="2082"/>
      <c r="AA11" s="2082"/>
      <c r="AB11" s="2082"/>
      <c r="AC11" s="2082"/>
      <c r="AD11" s="2082"/>
      <c r="AE11" s="2082"/>
      <c r="AF11" s="2082"/>
      <c r="AG11" s="2082"/>
      <c r="AH11" s="2082"/>
      <c r="AI11" s="2082"/>
      <c r="AJ11" s="2082"/>
      <c r="AK11" s="2082"/>
      <c r="AL11" s="2083"/>
    </row>
    <row r="12" spans="1:38" ht="19.5" customHeight="1" x14ac:dyDescent="0.3">
      <c r="A12" s="2084" t="s">
        <v>906</v>
      </c>
      <c r="B12" s="789"/>
      <c r="C12" s="2085"/>
      <c r="D12" s="2085"/>
      <c r="E12" s="2085"/>
      <c r="F12" s="2085"/>
      <c r="G12" s="2085"/>
      <c r="H12" s="2085"/>
      <c r="I12" s="2085"/>
      <c r="J12" s="2085"/>
      <c r="K12" s="2085"/>
      <c r="L12" s="2085"/>
      <c r="M12" s="2085"/>
      <c r="N12" s="2085"/>
      <c r="O12" s="2085"/>
      <c r="P12" s="2085"/>
      <c r="Q12" s="2085"/>
      <c r="R12" s="2085"/>
      <c r="S12" s="2086"/>
      <c r="T12" s="2087" t="s">
        <v>598</v>
      </c>
      <c r="U12" s="2088"/>
      <c r="V12" s="2088"/>
      <c r="W12" s="2088"/>
      <c r="X12" s="2088"/>
      <c r="Y12" s="2088"/>
      <c r="Z12" s="726" t="s">
        <v>599</v>
      </c>
      <c r="AA12" s="726"/>
      <c r="AB12" s="726"/>
      <c r="AC12" s="726"/>
      <c r="AD12" s="726"/>
      <c r="AE12" s="726"/>
      <c r="AF12" s="726" t="s">
        <v>600</v>
      </c>
      <c r="AG12" s="726"/>
      <c r="AH12" s="726"/>
      <c r="AI12" s="726"/>
      <c r="AJ12" s="726"/>
      <c r="AK12" s="726"/>
      <c r="AL12" s="1040"/>
    </row>
    <row r="13" spans="1:38" ht="19.5" customHeight="1" x14ac:dyDescent="0.3">
      <c r="A13" s="2084"/>
      <c r="B13" s="789"/>
      <c r="C13" s="2085"/>
      <c r="D13" s="2085"/>
      <c r="E13" s="2085"/>
      <c r="F13" s="2085"/>
      <c r="G13" s="2085"/>
      <c r="H13" s="2085"/>
      <c r="I13" s="2085"/>
      <c r="J13" s="2085"/>
      <c r="K13" s="2085"/>
      <c r="L13" s="2085"/>
      <c r="M13" s="2085"/>
      <c r="N13" s="2085"/>
      <c r="O13" s="2085"/>
      <c r="P13" s="2085"/>
      <c r="Q13" s="2085"/>
      <c r="R13" s="2085"/>
      <c r="S13" s="2086"/>
      <c r="T13" s="2087"/>
      <c r="U13" s="2088"/>
      <c r="V13" s="2088"/>
      <c r="W13" s="2088"/>
      <c r="X13" s="2088"/>
      <c r="Y13" s="2088"/>
      <c r="Z13" s="726"/>
      <c r="AA13" s="726"/>
      <c r="AB13" s="726"/>
      <c r="AC13" s="726"/>
      <c r="AD13" s="726"/>
      <c r="AE13" s="726"/>
      <c r="AF13" s="726"/>
      <c r="AG13" s="726"/>
      <c r="AH13" s="726"/>
      <c r="AI13" s="726"/>
      <c r="AJ13" s="726"/>
      <c r="AK13" s="726"/>
      <c r="AL13" s="1040"/>
    </row>
    <row r="14" spans="1:38" ht="19.5" customHeight="1" x14ac:dyDescent="0.3">
      <c r="A14" s="2084" t="s">
        <v>907</v>
      </c>
      <c r="B14" s="789"/>
      <c r="C14" s="2085"/>
      <c r="D14" s="2085"/>
      <c r="E14" s="2085"/>
      <c r="F14" s="2085"/>
      <c r="G14" s="2085"/>
      <c r="H14" s="2085"/>
      <c r="I14" s="2085"/>
      <c r="J14" s="2085"/>
      <c r="K14" s="2085"/>
      <c r="L14" s="2085"/>
      <c r="M14" s="2085"/>
      <c r="N14" s="2085"/>
      <c r="O14" s="2085"/>
      <c r="P14" s="2085"/>
      <c r="Q14" s="2085"/>
      <c r="R14" s="2085"/>
      <c r="S14" s="2086"/>
      <c r="T14" s="795" t="s">
        <v>165</v>
      </c>
      <c r="U14" s="795"/>
      <c r="V14" s="2104"/>
      <c r="W14" s="2104"/>
      <c r="X14" s="2104"/>
      <c r="Y14" s="796" t="s">
        <v>30</v>
      </c>
      <c r="Z14" s="2106"/>
      <c r="AA14" s="2107"/>
      <c r="AB14" s="403" t="s">
        <v>594</v>
      </c>
      <c r="AC14" s="655"/>
      <c r="AD14" s="655"/>
      <c r="AE14" s="93" t="s">
        <v>595</v>
      </c>
      <c r="AF14" s="2091"/>
      <c r="AG14" s="2092"/>
      <c r="AH14" s="2092"/>
      <c r="AI14" s="2092"/>
      <c r="AJ14" s="2092"/>
      <c r="AK14" s="2092"/>
      <c r="AL14" s="2093"/>
    </row>
    <row r="15" spans="1:38" ht="19.5" customHeight="1" thickBot="1" x14ac:dyDescent="0.35">
      <c r="A15" s="2100"/>
      <c r="B15" s="2101"/>
      <c r="C15" s="2102"/>
      <c r="D15" s="2102"/>
      <c r="E15" s="2102"/>
      <c r="F15" s="2102"/>
      <c r="G15" s="2102"/>
      <c r="H15" s="2102"/>
      <c r="I15" s="2102"/>
      <c r="J15" s="2102"/>
      <c r="K15" s="2102"/>
      <c r="L15" s="2102"/>
      <c r="M15" s="2102"/>
      <c r="N15" s="2102"/>
      <c r="O15" s="2102"/>
      <c r="P15" s="2102"/>
      <c r="Q15" s="2102"/>
      <c r="R15" s="2102"/>
      <c r="S15" s="2103"/>
      <c r="T15" s="1702"/>
      <c r="U15" s="1702"/>
      <c r="V15" s="2105"/>
      <c r="W15" s="2105"/>
      <c r="X15" s="2105"/>
      <c r="Y15" s="1699"/>
      <c r="Z15" s="2096"/>
      <c r="AA15" s="2097"/>
      <c r="AB15" s="404" t="s">
        <v>594</v>
      </c>
      <c r="AC15" s="661"/>
      <c r="AD15" s="661"/>
      <c r="AE15" s="405" t="s">
        <v>595</v>
      </c>
      <c r="AF15" s="2094"/>
      <c r="AG15" s="1067"/>
      <c r="AH15" s="1067"/>
      <c r="AI15" s="1067"/>
      <c r="AJ15" s="1067"/>
      <c r="AK15" s="1067"/>
      <c r="AL15" s="2095"/>
    </row>
    <row r="16" spans="1:38" ht="19.5" customHeight="1" x14ac:dyDescent="0.3">
      <c r="K16" s="325"/>
      <c r="W16" s="406"/>
      <c r="X16" s="406"/>
      <c r="Y16" s="406"/>
    </row>
    <row r="17" spans="1:68" ht="19.5" customHeight="1" thickBot="1" x14ac:dyDescent="0.35">
      <c r="A17" s="39" t="s">
        <v>601</v>
      </c>
      <c r="Z17" s="39" t="s">
        <v>602</v>
      </c>
    </row>
    <row r="18" spans="1:68" ht="19.5" customHeight="1" x14ac:dyDescent="0.3">
      <c r="A18" s="650"/>
      <c r="B18" s="639"/>
      <c r="C18" s="640"/>
      <c r="D18" s="651" t="s">
        <v>603</v>
      </c>
      <c r="E18" s="639"/>
      <c r="F18" s="639"/>
      <c r="G18" s="639"/>
      <c r="H18" s="640"/>
      <c r="I18" s="651" t="s">
        <v>604</v>
      </c>
      <c r="J18" s="639"/>
      <c r="K18" s="639"/>
      <c r="L18" s="639"/>
      <c r="M18" s="639"/>
      <c r="N18" s="639"/>
      <c r="O18" s="639"/>
      <c r="P18" s="639"/>
      <c r="Q18" s="640"/>
      <c r="R18" s="651" t="s">
        <v>605</v>
      </c>
      <c r="S18" s="640"/>
      <c r="T18" s="2098" t="s">
        <v>606</v>
      </c>
      <c r="U18" s="2098"/>
      <c r="V18" s="2098"/>
      <c r="W18" s="2098"/>
      <c r="X18" s="2099"/>
      <c r="Z18" s="650" t="s">
        <v>607</v>
      </c>
      <c r="AA18" s="639"/>
      <c r="AB18" s="639"/>
      <c r="AC18" s="640"/>
      <c r="AD18" s="402"/>
      <c r="AE18" s="402"/>
      <c r="AF18" s="763"/>
      <c r="AG18" s="763"/>
      <c r="AH18" s="32" t="s">
        <v>468</v>
      </c>
      <c r="AI18" s="32" t="s">
        <v>469</v>
      </c>
      <c r="AJ18" s="32" t="s">
        <v>49</v>
      </c>
      <c r="AK18" s="402"/>
      <c r="AL18" s="407"/>
    </row>
    <row r="19" spans="1:68" ht="19.5" customHeight="1" x14ac:dyDescent="0.3">
      <c r="A19" s="684" t="s">
        <v>608</v>
      </c>
      <c r="B19" s="685"/>
      <c r="C19" s="686"/>
      <c r="D19" s="408"/>
      <c r="E19" s="711" t="s">
        <v>440</v>
      </c>
      <c r="F19" s="50"/>
      <c r="G19" s="378"/>
      <c r="H19" s="959" t="s">
        <v>442</v>
      </c>
      <c r="I19" s="2091"/>
      <c r="J19" s="2092"/>
      <c r="K19" s="2092"/>
      <c r="L19" s="2092"/>
      <c r="M19" s="2092"/>
      <c r="N19" s="2092"/>
      <c r="O19" s="2092"/>
      <c r="P19" s="2092"/>
      <c r="Q19" s="2108"/>
      <c r="R19" s="2112"/>
      <c r="S19" s="2113"/>
      <c r="T19" s="378"/>
      <c r="U19" s="711" t="s">
        <v>440</v>
      </c>
      <c r="V19" s="50"/>
      <c r="W19" s="378"/>
      <c r="X19" s="1017" t="s">
        <v>442</v>
      </c>
      <c r="Z19" s="725" t="s">
        <v>609</v>
      </c>
      <c r="AA19" s="726"/>
      <c r="AB19" s="726"/>
      <c r="AC19" s="726"/>
      <c r="AD19" s="1010"/>
      <c r="AE19" s="1010"/>
      <c r="AF19" s="1010"/>
      <c r="AG19" s="1010"/>
      <c r="AH19" s="1010"/>
      <c r="AI19" s="1010"/>
      <c r="AJ19" s="1010"/>
      <c r="AK19" s="1010"/>
      <c r="AL19" s="1011"/>
    </row>
    <row r="20" spans="1:68" ht="19.5" customHeight="1" x14ac:dyDescent="0.3">
      <c r="A20" s="696"/>
      <c r="B20" s="697"/>
      <c r="C20" s="698"/>
      <c r="D20" s="409"/>
      <c r="E20" s="712"/>
      <c r="F20" s="53"/>
      <c r="G20" s="410"/>
      <c r="H20" s="960"/>
      <c r="I20" s="2109"/>
      <c r="J20" s="2110"/>
      <c r="K20" s="2110"/>
      <c r="L20" s="2110"/>
      <c r="M20" s="2110"/>
      <c r="N20" s="2110"/>
      <c r="O20" s="2110"/>
      <c r="P20" s="2110"/>
      <c r="Q20" s="2111"/>
      <c r="R20" s="2114"/>
      <c r="S20" s="2115"/>
      <c r="T20" s="410"/>
      <c r="U20" s="712"/>
      <c r="V20" s="53"/>
      <c r="W20" s="410"/>
      <c r="X20" s="1021"/>
      <c r="Z20" s="725"/>
      <c r="AA20" s="726"/>
      <c r="AB20" s="726"/>
      <c r="AC20" s="726"/>
      <c r="AD20" s="1010"/>
      <c r="AE20" s="1010"/>
      <c r="AF20" s="1010"/>
      <c r="AG20" s="1010"/>
      <c r="AH20" s="1010"/>
      <c r="AI20" s="1010"/>
      <c r="AJ20" s="1010"/>
      <c r="AK20" s="1010"/>
      <c r="AL20" s="1011"/>
    </row>
    <row r="21" spans="1:68" s="5" customFormat="1" ht="19.5" customHeight="1" x14ac:dyDescent="0.4">
      <c r="A21" s="713" t="s">
        <v>922</v>
      </c>
      <c r="B21" s="714"/>
      <c r="C21" s="715"/>
      <c r="D21" s="342"/>
      <c r="E21" s="716" t="s">
        <v>440</v>
      </c>
      <c r="F21" s="56"/>
      <c r="G21" s="376"/>
      <c r="H21" s="1599" t="s">
        <v>442</v>
      </c>
      <c r="I21" s="2126"/>
      <c r="J21" s="1065"/>
      <c r="K21" s="1065"/>
      <c r="L21" s="1065"/>
      <c r="M21" s="1065"/>
      <c r="N21" s="1065"/>
      <c r="O21" s="1065"/>
      <c r="P21" s="1065"/>
      <c r="Q21" s="2127"/>
      <c r="R21" s="2128"/>
      <c r="S21" s="2129"/>
      <c r="T21" s="376"/>
      <c r="U21" s="716" t="s">
        <v>440</v>
      </c>
      <c r="V21" s="56"/>
      <c r="W21" s="376"/>
      <c r="X21" s="1639" t="s">
        <v>442</v>
      </c>
      <c r="Y21" s="16"/>
      <c r="Z21" s="725"/>
      <c r="AA21" s="726"/>
      <c r="AB21" s="726"/>
      <c r="AC21" s="726"/>
      <c r="AD21" s="1010"/>
      <c r="AE21" s="1010"/>
      <c r="AF21" s="1010"/>
      <c r="AG21" s="1010"/>
      <c r="AH21" s="1010"/>
      <c r="AI21" s="1010"/>
      <c r="AJ21" s="1010"/>
      <c r="AK21" s="1010"/>
      <c r="AL21" s="1011"/>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row>
    <row r="22" spans="1:68" s="5" customFormat="1" ht="19.5" customHeight="1" thickBot="1" x14ac:dyDescent="0.45">
      <c r="A22" s="713"/>
      <c r="B22" s="714"/>
      <c r="C22" s="715"/>
      <c r="D22" s="342"/>
      <c r="E22" s="716"/>
      <c r="F22" s="56"/>
      <c r="G22" s="376"/>
      <c r="H22" s="1599"/>
      <c r="I22" s="2126"/>
      <c r="J22" s="1065"/>
      <c r="K22" s="1065"/>
      <c r="L22" s="1065"/>
      <c r="M22" s="1065"/>
      <c r="N22" s="1065"/>
      <c r="O22" s="1065"/>
      <c r="P22" s="1065"/>
      <c r="Q22" s="2127"/>
      <c r="R22" s="2128"/>
      <c r="S22" s="2129"/>
      <c r="T22" s="376"/>
      <c r="U22" s="716"/>
      <c r="V22" s="56"/>
      <c r="W22" s="376"/>
      <c r="X22" s="1639"/>
      <c r="Y22" s="16"/>
      <c r="Z22" s="725"/>
      <c r="AA22" s="726"/>
      <c r="AB22" s="726"/>
      <c r="AC22" s="726"/>
      <c r="AD22" s="1010"/>
      <c r="AE22" s="1010"/>
      <c r="AF22" s="1010"/>
      <c r="AG22" s="1010"/>
      <c r="AH22" s="1010"/>
      <c r="AI22" s="1010"/>
      <c r="AJ22" s="1010"/>
      <c r="AK22" s="1010"/>
      <c r="AL22" s="1011"/>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row>
    <row r="23" spans="1:68" ht="19.5" customHeight="1" x14ac:dyDescent="0.3">
      <c r="A23" s="1777" t="s">
        <v>610</v>
      </c>
      <c r="B23" s="1778"/>
      <c r="C23" s="1778"/>
      <c r="D23" s="1778"/>
      <c r="E23" s="1778"/>
      <c r="F23" s="1778"/>
      <c r="G23" s="1778"/>
      <c r="H23" s="1778"/>
      <c r="I23" s="1778"/>
      <c r="J23" s="1778"/>
      <c r="K23" s="1778"/>
      <c r="L23" s="1778"/>
      <c r="M23" s="1778"/>
      <c r="N23" s="1778"/>
      <c r="O23" s="1778"/>
      <c r="P23" s="1778"/>
      <c r="Q23" s="1778"/>
      <c r="R23" s="1778"/>
      <c r="S23" s="1778"/>
      <c r="T23" s="1778"/>
      <c r="U23" s="1778"/>
      <c r="V23" s="1778"/>
      <c r="W23" s="1778"/>
      <c r="X23" s="1779"/>
      <c r="Z23" s="725"/>
      <c r="AA23" s="726"/>
      <c r="AB23" s="726"/>
      <c r="AC23" s="726"/>
      <c r="AD23" s="1010"/>
      <c r="AE23" s="1010"/>
      <c r="AF23" s="1010"/>
      <c r="AG23" s="1010"/>
      <c r="AH23" s="1010"/>
      <c r="AI23" s="1010"/>
      <c r="AJ23" s="1010"/>
      <c r="AK23" s="1010"/>
      <c r="AL23" s="1011"/>
    </row>
    <row r="24" spans="1:68" ht="19.5" customHeight="1" thickBot="1" x14ac:dyDescent="0.35">
      <c r="A24" s="2116"/>
      <c r="B24" s="688"/>
      <c r="C24" s="688"/>
      <c r="D24" s="688"/>
      <c r="E24" s="688"/>
      <c r="F24" s="688"/>
      <c r="G24" s="688"/>
      <c r="H24" s="688"/>
      <c r="I24" s="688"/>
      <c r="J24" s="688"/>
      <c r="K24" s="688"/>
      <c r="L24" s="688"/>
      <c r="M24" s="688"/>
      <c r="N24" s="688"/>
      <c r="O24" s="688"/>
      <c r="P24" s="688"/>
      <c r="Q24" s="688"/>
      <c r="R24" s="688"/>
      <c r="S24" s="688"/>
      <c r="T24" s="688"/>
      <c r="U24" s="688"/>
      <c r="V24" s="688"/>
      <c r="W24" s="688"/>
      <c r="X24" s="689"/>
      <c r="Z24" s="733"/>
      <c r="AA24" s="653"/>
      <c r="AB24" s="653"/>
      <c r="AC24" s="653"/>
      <c r="AD24" s="1012"/>
      <c r="AE24" s="1012"/>
      <c r="AF24" s="1012"/>
      <c r="AG24" s="1012"/>
      <c r="AH24" s="1012"/>
      <c r="AI24" s="1012"/>
      <c r="AJ24" s="1012"/>
      <c r="AK24" s="1012"/>
      <c r="AL24" s="1013"/>
    </row>
    <row r="25" spans="1:68" ht="19.5" customHeight="1" thickBot="1" x14ac:dyDescent="0.35">
      <c r="A25" s="2117"/>
      <c r="B25" s="1065"/>
      <c r="C25" s="1065"/>
      <c r="D25" s="1065"/>
      <c r="E25" s="1065"/>
      <c r="F25" s="1065"/>
      <c r="G25" s="1065"/>
      <c r="H25" s="1065"/>
      <c r="I25" s="1065"/>
      <c r="J25" s="1065"/>
      <c r="K25" s="1065"/>
      <c r="L25" s="1065"/>
      <c r="M25" s="1065"/>
      <c r="N25" s="1065"/>
      <c r="O25" s="1065"/>
      <c r="P25" s="1065"/>
      <c r="Q25" s="1065"/>
      <c r="R25" s="1065"/>
      <c r="S25" s="1065"/>
      <c r="T25" s="1065"/>
      <c r="U25" s="1065"/>
      <c r="V25" s="1065"/>
      <c r="W25" s="1065"/>
      <c r="X25" s="2118"/>
      <c r="Z25" s="39" t="s">
        <v>611</v>
      </c>
    </row>
    <row r="26" spans="1:68" ht="19.5" customHeight="1" x14ac:dyDescent="0.3">
      <c r="A26" s="2117"/>
      <c r="B26" s="1065"/>
      <c r="C26" s="1065"/>
      <c r="D26" s="1065"/>
      <c r="E26" s="1065"/>
      <c r="F26" s="1065"/>
      <c r="G26" s="1065"/>
      <c r="H26" s="1065"/>
      <c r="I26" s="1065"/>
      <c r="J26" s="1065"/>
      <c r="K26" s="1065"/>
      <c r="L26" s="1065"/>
      <c r="M26" s="1065"/>
      <c r="N26" s="1065"/>
      <c r="O26" s="1065"/>
      <c r="P26" s="1065"/>
      <c r="Q26" s="1065"/>
      <c r="R26" s="1065"/>
      <c r="S26" s="1065"/>
      <c r="T26" s="1065"/>
      <c r="U26" s="1065"/>
      <c r="V26" s="1065"/>
      <c r="W26" s="1065"/>
      <c r="X26" s="2118"/>
      <c r="Z26" s="693" t="s">
        <v>612</v>
      </c>
      <c r="AA26" s="694"/>
      <c r="AB26" s="694"/>
      <c r="AC26" s="695"/>
      <c r="AD26" s="272"/>
      <c r="AE26" s="272"/>
      <c r="AF26" s="273"/>
      <c r="AG26" s="1060" t="s">
        <v>440</v>
      </c>
      <c r="AH26" s="272"/>
      <c r="AI26" s="273"/>
      <c r="AJ26" s="1060" t="s">
        <v>442</v>
      </c>
      <c r="AK26" s="272"/>
      <c r="AL26" s="275"/>
    </row>
    <row r="27" spans="1:68" s="2" customFormat="1" ht="19.5" customHeight="1" x14ac:dyDescent="0.4">
      <c r="A27" s="2117"/>
      <c r="B27" s="1065"/>
      <c r="C27" s="1065"/>
      <c r="D27" s="1065"/>
      <c r="E27" s="1065"/>
      <c r="F27" s="1065"/>
      <c r="G27" s="1065"/>
      <c r="H27" s="1065"/>
      <c r="I27" s="1065"/>
      <c r="J27" s="1065"/>
      <c r="K27" s="1065"/>
      <c r="L27" s="1065"/>
      <c r="M27" s="1065"/>
      <c r="N27" s="1065"/>
      <c r="O27" s="1065"/>
      <c r="P27" s="1065"/>
      <c r="Q27" s="1065"/>
      <c r="R27" s="1065"/>
      <c r="S27" s="1065"/>
      <c r="T27" s="1065"/>
      <c r="U27" s="1065"/>
      <c r="V27" s="1065"/>
      <c r="W27" s="1065"/>
      <c r="X27" s="2118"/>
      <c r="Y27" s="16"/>
      <c r="Z27" s="696"/>
      <c r="AA27" s="697"/>
      <c r="AB27" s="697"/>
      <c r="AC27" s="698"/>
      <c r="AD27" s="53"/>
      <c r="AE27" s="53"/>
      <c r="AF27" s="410"/>
      <c r="AG27" s="712"/>
      <c r="AH27" s="53"/>
      <c r="AI27" s="410"/>
      <c r="AJ27" s="712"/>
      <c r="AK27" s="53"/>
      <c r="AL27" s="54"/>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row>
    <row r="28" spans="1:68" ht="19.5" customHeight="1" x14ac:dyDescent="0.3">
      <c r="A28" s="2117"/>
      <c r="B28" s="1065"/>
      <c r="C28" s="1065"/>
      <c r="D28" s="1065"/>
      <c r="E28" s="1065"/>
      <c r="F28" s="1065"/>
      <c r="G28" s="1065"/>
      <c r="H28" s="1065"/>
      <c r="I28" s="1065"/>
      <c r="J28" s="1065"/>
      <c r="K28" s="1065"/>
      <c r="L28" s="1065"/>
      <c r="M28" s="1065"/>
      <c r="N28" s="1065"/>
      <c r="O28" s="1065"/>
      <c r="P28" s="1065"/>
      <c r="Q28" s="1065"/>
      <c r="R28" s="1065"/>
      <c r="S28" s="1065"/>
      <c r="T28" s="1065"/>
      <c r="U28" s="1065"/>
      <c r="V28" s="1065"/>
      <c r="W28" s="1065"/>
      <c r="X28" s="2118"/>
      <c r="Z28" s="2120" t="s">
        <v>613</v>
      </c>
      <c r="AA28" s="2121"/>
      <c r="AB28" s="2121"/>
      <c r="AC28" s="2122"/>
      <c r="AD28" s="50"/>
      <c r="AE28" s="50"/>
      <c r="AF28" s="378"/>
      <c r="AG28" s="711" t="s">
        <v>440</v>
      </c>
      <c r="AH28" s="50"/>
      <c r="AI28" s="378"/>
      <c r="AJ28" s="711" t="s">
        <v>442</v>
      </c>
      <c r="AK28" s="50"/>
      <c r="AL28" s="52"/>
    </row>
    <row r="29" spans="1:68" ht="19.5" customHeight="1" thickBot="1" x14ac:dyDescent="0.35">
      <c r="A29" s="2119"/>
      <c r="B29" s="691"/>
      <c r="C29" s="691"/>
      <c r="D29" s="691"/>
      <c r="E29" s="691"/>
      <c r="F29" s="691"/>
      <c r="G29" s="691"/>
      <c r="H29" s="691"/>
      <c r="I29" s="691"/>
      <c r="J29" s="691"/>
      <c r="K29" s="691"/>
      <c r="L29" s="691"/>
      <c r="M29" s="691"/>
      <c r="N29" s="691"/>
      <c r="O29" s="691"/>
      <c r="P29" s="691"/>
      <c r="Q29" s="691"/>
      <c r="R29" s="691"/>
      <c r="S29" s="691"/>
      <c r="T29" s="691"/>
      <c r="U29" s="691"/>
      <c r="V29" s="691"/>
      <c r="W29" s="691"/>
      <c r="X29" s="692"/>
      <c r="Z29" s="2123"/>
      <c r="AA29" s="2124"/>
      <c r="AB29" s="2124"/>
      <c r="AC29" s="2125"/>
      <c r="AD29" s="59"/>
      <c r="AE29" s="59"/>
      <c r="AF29" s="178"/>
      <c r="AG29" s="717"/>
      <c r="AH29" s="59"/>
      <c r="AI29" s="178"/>
      <c r="AJ29" s="717"/>
      <c r="AK29" s="59"/>
      <c r="AL29" s="61"/>
    </row>
    <row r="30" spans="1:68" ht="19.5" customHeight="1" x14ac:dyDescent="0.3">
      <c r="A30" s="411"/>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Z30" s="49"/>
      <c r="AA30" s="49"/>
      <c r="AB30" s="49"/>
      <c r="AC30" s="49"/>
      <c r="AF30" s="158"/>
      <c r="AG30" s="63"/>
      <c r="AI30" s="158"/>
      <c r="AJ30" s="63"/>
    </row>
    <row r="31" spans="1:68" ht="19.5" customHeight="1" thickBot="1" x14ac:dyDescent="0.35">
      <c r="A31" s="39" t="s">
        <v>614</v>
      </c>
      <c r="U31" s="39" t="s">
        <v>615</v>
      </c>
      <c r="AC31" s="71"/>
      <c r="AD31" s="71"/>
      <c r="AE31" s="71"/>
      <c r="AF31" s="71"/>
      <c r="AG31" s="71"/>
    </row>
    <row r="32" spans="1:68" ht="19.5" customHeight="1" x14ac:dyDescent="0.3">
      <c r="A32" s="2130"/>
      <c r="B32" s="1062"/>
      <c r="C32" s="1062"/>
      <c r="D32" s="1062"/>
      <c r="E32" s="1062"/>
      <c r="F32" s="1062"/>
      <c r="G32" s="1062"/>
      <c r="H32" s="1062"/>
      <c r="I32" s="1062"/>
      <c r="J32" s="1062"/>
      <c r="K32" s="1062"/>
      <c r="L32" s="1062"/>
      <c r="M32" s="1062"/>
      <c r="N32" s="1062"/>
      <c r="O32" s="1062"/>
      <c r="P32" s="1062"/>
      <c r="Q32" s="1062"/>
      <c r="R32" s="1062"/>
      <c r="S32" s="2131"/>
      <c r="U32" s="1170" t="s">
        <v>616</v>
      </c>
      <c r="V32" s="1171"/>
      <c r="W32" s="1172"/>
      <c r="X32" s="273"/>
      <c r="Y32" s="1060" t="s">
        <v>440</v>
      </c>
      <c r="Z32" s="272"/>
      <c r="AA32" s="272"/>
      <c r="AB32" s="273"/>
      <c r="AC32" s="1836" t="s">
        <v>442</v>
      </c>
      <c r="AD32" s="1171" t="s">
        <v>616</v>
      </c>
      <c r="AE32" s="1171"/>
      <c r="AF32" s="1172"/>
      <c r="AG32" s="273"/>
      <c r="AH32" s="1060" t="s">
        <v>440</v>
      </c>
      <c r="AI32" s="272"/>
      <c r="AJ32" s="272"/>
      <c r="AK32" s="273"/>
      <c r="AL32" s="1981" t="s">
        <v>442</v>
      </c>
    </row>
    <row r="33" spans="1:38" ht="19.5" customHeight="1" x14ac:dyDescent="0.3">
      <c r="A33" s="2117"/>
      <c r="B33" s="1065"/>
      <c r="C33" s="1065"/>
      <c r="D33" s="1065"/>
      <c r="E33" s="1065"/>
      <c r="F33" s="1065"/>
      <c r="G33" s="1065"/>
      <c r="H33" s="1065"/>
      <c r="I33" s="1065"/>
      <c r="J33" s="1065"/>
      <c r="K33" s="1065"/>
      <c r="L33" s="1065"/>
      <c r="M33" s="1065"/>
      <c r="N33" s="1065"/>
      <c r="O33" s="1065"/>
      <c r="P33" s="1065"/>
      <c r="Q33" s="1065"/>
      <c r="R33" s="1065"/>
      <c r="S33" s="2118"/>
      <c r="U33" s="800"/>
      <c r="V33" s="801"/>
      <c r="W33" s="802"/>
      <c r="X33" s="410"/>
      <c r="Y33" s="712"/>
      <c r="Z33" s="53"/>
      <c r="AA33" s="53"/>
      <c r="AB33" s="410"/>
      <c r="AC33" s="960"/>
      <c r="AD33" s="801"/>
      <c r="AE33" s="801"/>
      <c r="AF33" s="802"/>
      <c r="AG33" s="376"/>
      <c r="AH33" s="712"/>
      <c r="AI33" s="56"/>
      <c r="AJ33" s="56"/>
      <c r="AK33" s="410"/>
      <c r="AL33" s="1021"/>
    </row>
    <row r="34" spans="1:38" ht="19.5" customHeight="1" x14ac:dyDescent="0.3">
      <c r="A34" s="2117"/>
      <c r="B34" s="1065"/>
      <c r="C34" s="1065"/>
      <c r="D34" s="1065"/>
      <c r="E34" s="1065"/>
      <c r="F34" s="1065"/>
      <c r="G34" s="1065"/>
      <c r="H34" s="1065"/>
      <c r="I34" s="1065"/>
      <c r="J34" s="1065"/>
      <c r="K34" s="1065"/>
      <c r="L34" s="1065"/>
      <c r="M34" s="1065"/>
      <c r="N34" s="1065"/>
      <c r="O34" s="1065"/>
      <c r="P34" s="1065"/>
      <c r="Q34" s="1065"/>
      <c r="R34" s="1065"/>
      <c r="S34" s="2118"/>
      <c r="U34" s="684" t="s">
        <v>617</v>
      </c>
      <c r="V34" s="685"/>
      <c r="W34" s="686"/>
      <c r="X34" s="711"/>
      <c r="Y34" s="711"/>
      <c r="Z34" s="711"/>
      <c r="AA34" s="711"/>
      <c r="AB34" s="711"/>
      <c r="AC34" s="959"/>
      <c r="AD34" s="685" t="s">
        <v>599</v>
      </c>
      <c r="AE34" s="685"/>
      <c r="AF34" s="686"/>
      <c r="AG34" s="958"/>
      <c r="AH34" s="711"/>
      <c r="AI34" s="685" t="s">
        <v>594</v>
      </c>
      <c r="AJ34" s="711"/>
      <c r="AK34" s="711"/>
      <c r="AL34" s="957" t="s">
        <v>595</v>
      </c>
    </row>
    <row r="35" spans="1:38" ht="19.5" customHeight="1" thickBot="1" x14ac:dyDescent="0.35">
      <c r="A35" s="2119"/>
      <c r="B35" s="691"/>
      <c r="C35" s="691"/>
      <c r="D35" s="691"/>
      <c r="E35" s="691"/>
      <c r="F35" s="691"/>
      <c r="G35" s="691"/>
      <c r="H35" s="691"/>
      <c r="I35" s="691"/>
      <c r="J35" s="691"/>
      <c r="K35" s="691"/>
      <c r="L35" s="691"/>
      <c r="M35" s="691"/>
      <c r="N35" s="691"/>
      <c r="O35" s="691"/>
      <c r="P35" s="691"/>
      <c r="Q35" s="691"/>
      <c r="R35" s="691"/>
      <c r="S35" s="692"/>
      <c r="U35" s="674"/>
      <c r="V35" s="675"/>
      <c r="W35" s="676"/>
      <c r="X35" s="717"/>
      <c r="Y35" s="717"/>
      <c r="Z35" s="717"/>
      <c r="AA35" s="717"/>
      <c r="AB35" s="717"/>
      <c r="AC35" s="1635"/>
      <c r="AD35" s="675"/>
      <c r="AE35" s="675"/>
      <c r="AF35" s="676"/>
      <c r="AG35" s="1016"/>
      <c r="AH35" s="717"/>
      <c r="AI35" s="675"/>
      <c r="AJ35" s="717"/>
      <c r="AK35" s="717"/>
      <c r="AL35" s="1051"/>
    </row>
    <row r="36" spans="1:38" ht="19.5" customHeight="1" x14ac:dyDescent="0.3"/>
    <row r="37" spans="1:38" ht="19.5" customHeight="1" x14ac:dyDescent="0.3"/>
    <row r="38" spans="1:38" ht="19.5" customHeight="1" x14ac:dyDescent="0.3"/>
    <row r="39" spans="1:38" ht="19.5" customHeight="1" x14ac:dyDescent="0.3"/>
    <row r="40" spans="1:38" ht="19.5" customHeight="1" x14ac:dyDescent="0.3"/>
    <row r="41" spans="1:38" ht="19.5" customHeight="1" x14ac:dyDescent="0.3"/>
    <row r="42" spans="1:38" ht="19.5" customHeight="1" x14ac:dyDescent="0.3"/>
    <row r="43" spans="1:38" ht="19.5" customHeight="1" x14ac:dyDescent="0.3"/>
    <row r="44" spans="1:38" ht="19.5" customHeight="1" x14ac:dyDescent="0.3"/>
    <row r="45" spans="1:38" ht="19.5" customHeight="1" x14ac:dyDescent="0.3"/>
    <row r="46" spans="1:38" ht="19.5" customHeight="1" x14ac:dyDescent="0.3"/>
    <row r="47" spans="1:38" ht="19.5" customHeight="1" x14ac:dyDescent="0.3"/>
    <row r="48" spans="1:3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4"/>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90F7F6A3-AB22-4D79-B211-8FF0AB64A263}">
      <formula1>$B$39:$B$40</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horizontalDpi="300" verticalDpi="300" r:id="rId1"/>
  <headerFooter scaleWithDoc="0">
    <oddFooter>&amp;C21/24&amp;R&amp;F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912-5345-410A-AC59-17A102AD4A5E}">
  <sheetPr>
    <tabColor theme="7" tint="0.79998168889431442"/>
    <pageSetUpPr fitToPage="1"/>
  </sheetPr>
  <dimension ref="A1:AQ33"/>
  <sheetViews>
    <sheetView view="pageBreakPreview" zoomScaleNormal="70" zoomScaleSheetLayoutView="100" workbookViewId="0"/>
  </sheetViews>
  <sheetFormatPr defaultRowHeight="16.5" x14ac:dyDescent="0.15"/>
  <cols>
    <col min="1" max="43" width="4.375" style="16" customWidth="1"/>
    <col min="44" max="16384" width="9" style="8"/>
  </cols>
  <sheetData>
    <row r="1" spans="1:43" ht="18.75" customHeight="1" thickBot="1" x14ac:dyDescent="0.2">
      <c r="A1" s="157" t="s">
        <v>909</v>
      </c>
    </row>
    <row r="2" spans="1:43" s="2" customFormat="1" ht="18.75" customHeight="1" x14ac:dyDescent="0.4">
      <c r="A2" s="39" t="s">
        <v>618</v>
      </c>
      <c r="B2" s="16"/>
      <c r="C2" s="16"/>
      <c r="D2" s="16"/>
      <c r="E2" s="16"/>
      <c r="F2" s="1834" t="s">
        <v>619</v>
      </c>
      <c r="G2" s="2141"/>
      <c r="H2" s="389"/>
      <c r="I2" s="1928" t="s">
        <v>620</v>
      </c>
      <c r="J2" s="1928"/>
      <c r="K2" s="272"/>
      <c r="L2" s="1928" t="s">
        <v>621</v>
      </c>
      <c r="M2" s="1928"/>
      <c r="N2" s="1928"/>
      <c r="O2" s="272"/>
      <c r="P2" s="2138" t="s">
        <v>622</v>
      </c>
      <c r="Q2" s="2138"/>
      <c r="R2" s="2139"/>
      <c r="S2" s="16"/>
      <c r="T2" s="16"/>
      <c r="U2" s="16"/>
      <c r="V2" s="16"/>
      <c r="W2" s="16"/>
      <c r="X2" s="16"/>
      <c r="Y2" s="1834" t="s">
        <v>619</v>
      </c>
      <c r="Z2" s="2141"/>
      <c r="AA2" s="389"/>
      <c r="AB2" s="1928" t="s">
        <v>620</v>
      </c>
      <c r="AC2" s="1928"/>
      <c r="AD2" s="272"/>
      <c r="AE2" s="1928" t="s">
        <v>621</v>
      </c>
      <c r="AF2" s="1928"/>
      <c r="AG2" s="1928"/>
      <c r="AH2" s="272"/>
      <c r="AI2" s="2138" t="s">
        <v>622</v>
      </c>
      <c r="AJ2" s="2138"/>
      <c r="AK2" s="2139"/>
      <c r="AL2" s="16"/>
      <c r="AM2" s="16"/>
      <c r="AN2" s="16"/>
      <c r="AO2" s="16"/>
      <c r="AP2" s="16"/>
      <c r="AQ2" s="16"/>
    </row>
    <row r="3" spans="1:43" s="2" customFormat="1" ht="18.75" customHeight="1" thickBot="1" x14ac:dyDescent="0.45">
      <c r="A3" s="39" t="s">
        <v>623</v>
      </c>
      <c r="B3" s="16"/>
      <c r="C3" s="16"/>
      <c r="D3" s="16"/>
      <c r="E3" s="16"/>
      <c r="F3" s="708"/>
      <c r="G3" s="709"/>
      <c r="H3" s="383"/>
      <c r="I3" s="1664" t="s">
        <v>624</v>
      </c>
      <c r="J3" s="1664"/>
      <c r="K3" s="1664"/>
      <c r="L3" s="53"/>
      <c r="M3" s="1664" t="s">
        <v>455</v>
      </c>
      <c r="N3" s="1664"/>
      <c r="O3" s="2140"/>
      <c r="P3" s="2140"/>
      <c r="Q3" s="2140"/>
      <c r="R3" s="113" t="s">
        <v>218</v>
      </c>
      <c r="S3" s="16"/>
      <c r="T3" s="39" t="s">
        <v>625</v>
      </c>
      <c r="U3" s="16"/>
      <c r="V3" s="16"/>
      <c r="W3" s="16"/>
      <c r="X3" s="16"/>
      <c r="Y3" s="708"/>
      <c r="Z3" s="709"/>
      <c r="AA3" s="383"/>
      <c r="AB3" s="1664" t="s">
        <v>624</v>
      </c>
      <c r="AC3" s="1664"/>
      <c r="AD3" s="1664"/>
      <c r="AE3" s="53"/>
      <c r="AF3" s="1664" t="s">
        <v>455</v>
      </c>
      <c r="AG3" s="1664"/>
      <c r="AH3" s="2140"/>
      <c r="AI3" s="2140"/>
      <c r="AJ3" s="2140"/>
      <c r="AK3" s="113" t="s">
        <v>218</v>
      </c>
      <c r="AL3" s="16"/>
      <c r="AM3" s="16"/>
      <c r="AN3" s="16"/>
      <c r="AO3" s="16"/>
      <c r="AP3" s="16"/>
      <c r="AQ3" s="16"/>
    </row>
    <row r="4" spans="1:43" s="2" customFormat="1" ht="18.75" customHeight="1" x14ac:dyDescent="0.4">
      <c r="A4" s="756" t="s">
        <v>626</v>
      </c>
      <c r="B4" s="757"/>
      <c r="C4" s="940" t="s">
        <v>627</v>
      </c>
      <c r="D4" s="695"/>
      <c r="E4" s="2135" t="s">
        <v>628</v>
      </c>
      <c r="F4" s="2136"/>
      <c r="G4" s="698" t="s">
        <v>626</v>
      </c>
      <c r="H4" s="2066"/>
      <c r="I4" s="929" t="s">
        <v>627</v>
      </c>
      <c r="J4" s="715"/>
      <c r="K4" s="2137" t="s">
        <v>628</v>
      </c>
      <c r="L4" s="2136"/>
      <c r="M4" s="698" t="s">
        <v>626</v>
      </c>
      <c r="N4" s="2066"/>
      <c r="O4" s="929" t="s">
        <v>627</v>
      </c>
      <c r="P4" s="715"/>
      <c r="Q4" s="2143" t="s">
        <v>628</v>
      </c>
      <c r="R4" s="2144"/>
      <c r="S4" s="16"/>
      <c r="T4" s="756" t="s">
        <v>626</v>
      </c>
      <c r="U4" s="757"/>
      <c r="V4" s="940" t="s">
        <v>627</v>
      </c>
      <c r="W4" s="695"/>
      <c r="X4" s="2135" t="s">
        <v>628</v>
      </c>
      <c r="Y4" s="2136"/>
      <c r="Z4" s="698" t="s">
        <v>626</v>
      </c>
      <c r="AA4" s="2066"/>
      <c r="AB4" s="929" t="s">
        <v>627</v>
      </c>
      <c r="AC4" s="715"/>
      <c r="AD4" s="2137" t="s">
        <v>628</v>
      </c>
      <c r="AE4" s="2142"/>
      <c r="AF4" s="698" t="s">
        <v>626</v>
      </c>
      <c r="AG4" s="2066"/>
      <c r="AH4" s="929" t="s">
        <v>627</v>
      </c>
      <c r="AI4" s="715"/>
      <c r="AJ4" s="2143" t="s">
        <v>628</v>
      </c>
      <c r="AK4" s="2144"/>
      <c r="AL4" s="2132" t="s">
        <v>910</v>
      </c>
      <c r="AM4" s="2133"/>
      <c r="AN4" s="2133"/>
      <c r="AO4" s="2133"/>
      <c r="AP4" s="2133"/>
      <c r="AQ4" s="2133"/>
    </row>
    <row r="5" spans="1:43" s="2" customFormat="1" ht="18.75" customHeight="1" x14ac:dyDescent="0.4">
      <c r="A5" s="725" t="str">
        <f>表紙・鑑!S3-1&amp;"年4月"</f>
        <v>4年4月</v>
      </c>
      <c r="B5" s="726"/>
      <c r="C5" s="37"/>
      <c r="D5" s="43" t="s">
        <v>50</v>
      </c>
      <c r="E5" s="37"/>
      <c r="F5" s="42" t="s">
        <v>50</v>
      </c>
      <c r="G5" s="645" t="str">
        <f>表紙・鑑!S3-1&amp;"年8月"</f>
        <v>4年8月</v>
      </c>
      <c r="H5" s="726"/>
      <c r="I5" s="37"/>
      <c r="J5" s="43" t="s">
        <v>50</v>
      </c>
      <c r="K5" s="37"/>
      <c r="L5" s="42" t="s">
        <v>50</v>
      </c>
      <c r="M5" s="645" t="str">
        <f>表紙・鑑!S3-1&amp;"年12月"</f>
        <v>4年12月</v>
      </c>
      <c r="N5" s="726"/>
      <c r="O5" s="37"/>
      <c r="P5" s="43" t="s">
        <v>50</v>
      </c>
      <c r="Q5" s="37"/>
      <c r="R5" s="36" t="s">
        <v>50</v>
      </c>
      <c r="S5" s="16"/>
      <c r="T5" s="725" t="str">
        <f>A5</f>
        <v>4年4月</v>
      </c>
      <c r="U5" s="726"/>
      <c r="V5" s="37"/>
      <c r="W5" s="43" t="s">
        <v>50</v>
      </c>
      <c r="X5" s="37"/>
      <c r="Y5" s="42" t="s">
        <v>50</v>
      </c>
      <c r="Z5" s="645" t="str">
        <f>G5</f>
        <v>4年8月</v>
      </c>
      <c r="AA5" s="726"/>
      <c r="AB5" s="37"/>
      <c r="AC5" s="43" t="s">
        <v>50</v>
      </c>
      <c r="AD5" s="37"/>
      <c r="AE5" s="42" t="s">
        <v>50</v>
      </c>
      <c r="AF5" s="645" t="str">
        <f>M5</f>
        <v>4年12月</v>
      </c>
      <c r="AG5" s="726"/>
      <c r="AH5" s="37"/>
      <c r="AI5" s="43" t="s">
        <v>50</v>
      </c>
      <c r="AJ5" s="37"/>
      <c r="AK5" s="36" t="s">
        <v>50</v>
      </c>
      <c r="AL5" s="2132"/>
      <c r="AM5" s="2133"/>
      <c r="AN5" s="2133"/>
      <c r="AO5" s="2133"/>
      <c r="AP5" s="2133"/>
      <c r="AQ5" s="2133"/>
    </row>
    <row r="6" spans="1:43" s="2" customFormat="1" ht="18.75" customHeight="1" x14ac:dyDescent="0.4">
      <c r="A6" s="725" t="str">
        <f>表紙・鑑!S3-1&amp;"年5月"</f>
        <v>4年5月</v>
      </c>
      <c r="B6" s="726"/>
      <c r="C6" s="412"/>
      <c r="D6" s="55" t="s">
        <v>50</v>
      </c>
      <c r="E6" s="412"/>
      <c r="F6" s="413" t="s">
        <v>50</v>
      </c>
      <c r="G6" s="645" t="str">
        <f>表紙・鑑!S3-1&amp;"年9月"</f>
        <v>4年9月</v>
      </c>
      <c r="H6" s="726"/>
      <c r="I6" s="412"/>
      <c r="J6" s="55" t="s">
        <v>50</v>
      </c>
      <c r="K6" s="412"/>
      <c r="L6" s="413" t="s">
        <v>50</v>
      </c>
      <c r="M6" s="645" t="str">
        <f>表紙・鑑!S3&amp;"年1月"</f>
        <v>5年1月</v>
      </c>
      <c r="N6" s="726"/>
      <c r="O6" s="412"/>
      <c r="P6" s="55" t="s">
        <v>50</v>
      </c>
      <c r="Q6" s="412"/>
      <c r="R6" s="98" t="s">
        <v>50</v>
      </c>
      <c r="S6" s="16"/>
      <c r="T6" s="725" t="str">
        <f>A6</f>
        <v>4年5月</v>
      </c>
      <c r="U6" s="726"/>
      <c r="V6" s="412"/>
      <c r="W6" s="55" t="s">
        <v>50</v>
      </c>
      <c r="X6" s="412"/>
      <c r="Y6" s="413" t="s">
        <v>50</v>
      </c>
      <c r="Z6" s="645" t="str">
        <f>G6</f>
        <v>4年9月</v>
      </c>
      <c r="AA6" s="726"/>
      <c r="AB6" s="412"/>
      <c r="AC6" s="55" t="s">
        <v>50</v>
      </c>
      <c r="AD6" s="412"/>
      <c r="AE6" s="413" t="s">
        <v>50</v>
      </c>
      <c r="AF6" s="645" t="str">
        <f>M6</f>
        <v>5年1月</v>
      </c>
      <c r="AG6" s="726"/>
      <c r="AH6" s="412"/>
      <c r="AI6" s="55" t="s">
        <v>50</v>
      </c>
      <c r="AJ6" s="412"/>
      <c r="AK6" s="98" t="s">
        <v>50</v>
      </c>
      <c r="AL6" s="2132"/>
      <c r="AM6" s="2133"/>
      <c r="AN6" s="2133"/>
      <c r="AO6" s="2133"/>
      <c r="AP6" s="2133"/>
      <c r="AQ6" s="2133"/>
    </row>
    <row r="7" spans="1:43" s="2" customFormat="1" ht="18.75" customHeight="1" x14ac:dyDescent="0.4">
      <c r="A7" s="725" t="str">
        <f>表紙・鑑!S3-1&amp;"年6月"</f>
        <v>4年6月</v>
      </c>
      <c r="B7" s="726"/>
      <c r="C7" s="37"/>
      <c r="D7" s="43" t="s">
        <v>50</v>
      </c>
      <c r="E7" s="37"/>
      <c r="F7" s="42" t="s">
        <v>50</v>
      </c>
      <c r="G7" s="645" t="str">
        <f>表紙・鑑!S3-1&amp;"年10月"</f>
        <v>4年10月</v>
      </c>
      <c r="H7" s="726"/>
      <c r="I7" s="37"/>
      <c r="J7" s="43" t="s">
        <v>50</v>
      </c>
      <c r="K7" s="37"/>
      <c r="L7" s="42" t="s">
        <v>50</v>
      </c>
      <c r="M7" s="645" t="str">
        <f>表紙・鑑!S3&amp;"年2月"</f>
        <v>5年2月</v>
      </c>
      <c r="N7" s="726"/>
      <c r="O7" s="37"/>
      <c r="P7" s="43" t="s">
        <v>50</v>
      </c>
      <c r="Q7" s="37"/>
      <c r="R7" s="36" t="s">
        <v>50</v>
      </c>
      <c r="S7" s="16"/>
      <c r="T7" s="725" t="str">
        <f>A7</f>
        <v>4年6月</v>
      </c>
      <c r="U7" s="726"/>
      <c r="V7" s="37"/>
      <c r="W7" s="43" t="s">
        <v>50</v>
      </c>
      <c r="X7" s="37"/>
      <c r="Y7" s="42" t="s">
        <v>50</v>
      </c>
      <c r="Z7" s="645" t="str">
        <f>G7</f>
        <v>4年10月</v>
      </c>
      <c r="AA7" s="726"/>
      <c r="AB7" s="37"/>
      <c r="AC7" s="43" t="s">
        <v>50</v>
      </c>
      <c r="AD7" s="37"/>
      <c r="AE7" s="42" t="s">
        <v>50</v>
      </c>
      <c r="AF7" s="645" t="str">
        <f>M7</f>
        <v>5年2月</v>
      </c>
      <c r="AG7" s="726"/>
      <c r="AH7" s="37"/>
      <c r="AI7" s="43" t="s">
        <v>50</v>
      </c>
      <c r="AJ7" s="37"/>
      <c r="AK7" s="36" t="s">
        <v>50</v>
      </c>
      <c r="AL7" s="2132"/>
      <c r="AM7" s="2133"/>
      <c r="AN7" s="2133"/>
      <c r="AO7" s="2133"/>
      <c r="AP7" s="2133"/>
      <c r="AQ7" s="2133"/>
    </row>
    <row r="8" spans="1:43" s="2" customFormat="1" ht="18.75" customHeight="1" thickBot="1" x14ac:dyDescent="0.45">
      <c r="A8" s="733" t="str">
        <f>表紙・鑑!S3-1&amp;"年7月"</f>
        <v>4年7月</v>
      </c>
      <c r="B8" s="653"/>
      <c r="C8" s="414"/>
      <c r="D8" s="70" t="s">
        <v>50</v>
      </c>
      <c r="E8" s="414"/>
      <c r="F8" s="415" t="s">
        <v>50</v>
      </c>
      <c r="G8" s="649" t="str">
        <f>表紙・鑑!S3-1&amp;"年11月"</f>
        <v>4年11月</v>
      </c>
      <c r="H8" s="653"/>
      <c r="I8" s="414"/>
      <c r="J8" s="70" t="s">
        <v>50</v>
      </c>
      <c r="K8" s="414"/>
      <c r="L8" s="415" t="s">
        <v>50</v>
      </c>
      <c r="M8" s="649" t="str">
        <f>表紙・鑑!S3&amp;"年3月"</f>
        <v>5年3月</v>
      </c>
      <c r="N8" s="653"/>
      <c r="O8" s="414"/>
      <c r="P8" s="70" t="s">
        <v>50</v>
      </c>
      <c r="Q8" s="414"/>
      <c r="R8" s="416" t="s">
        <v>50</v>
      </c>
      <c r="S8" s="16"/>
      <c r="T8" s="733" t="str">
        <f>A8</f>
        <v>4年7月</v>
      </c>
      <c r="U8" s="653"/>
      <c r="V8" s="414"/>
      <c r="W8" s="70" t="s">
        <v>50</v>
      </c>
      <c r="X8" s="414"/>
      <c r="Y8" s="415" t="s">
        <v>50</v>
      </c>
      <c r="Z8" s="649" t="str">
        <f>G8</f>
        <v>4年11月</v>
      </c>
      <c r="AA8" s="653"/>
      <c r="AB8" s="414"/>
      <c r="AC8" s="70" t="s">
        <v>50</v>
      </c>
      <c r="AD8" s="414"/>
      <c r="AE8" s="415" t="s">
        <v>50</v>
      </c>
      <c r="AF8" s="649" t="str">
        <f>M8</f>
        <v>5年3月</v>
      </c>
      <c r="AG8" s="653"/>
      <c r="AH8" s="414"/>
      <c r="AI8" s="70" t="s">
        <v>50</v>
      </c>
      <c r="AJ8" s="414"/>
      <c r="AK8" s="416" t="s">
        <v>50</v>
      </c>
      <c r="AL8" s="2132"/>
      <c r="AM8" s="2133"/>
      <c r="AN8" s="2133"/>
      <c r="AO8" s="2133"/>
      <c r="AP8" s="2133"/>
      <c r="AQ8" s="2133"/>
    </row>
    <row r="9" spans="1:43" s="2" customFormat="1" ht="18.75" customHeight="1" x14ac:dyDescent="0.4">
      <c r="A9" s="106" t="s">
        <v>13</v>
      </c>
      <c r="B9" s="39" t="s">
        <v>911</v>
      </c>
      <c r="C9" s="16"/>
      <c r="D9" s="16"/>
      <c r="E9" s="16"/>
      <c r="F9" s="16"/>
      <c r="G9" s="16"/>
      <c r="H9" s="16"/>
      <c r="I9" s="16"/>
      <c r="J9" s="16"/>
      <c r="K9" s="16"/>
      <c r="L9" s="16"/>
      <c r="M9" s="16"/>
      <c r="N9" s="16"/>
      <c r="O9" s="16"/>
      <c r="P9" s="16"/>
      <c r="Q9" s="16"/>
      <c r="R9" s="16"/>
      <c r="S9" s="16"/>
      <c r="T9" s="16"/>
      <c r="U9" s="16"/>
      <c r="V9" s="16"/>
      <c r="W9" s="16"/>
      <c r="X9" s="16"/>
      <c r="Y9" s="40"/>
      <c r="Z9" s="74"/>
      <c r="AA9" s="16"/>
      <c r="AB9" s="74"/>
      <c r="AC9" s="16"/>
      <c r="AD9" s="16"/>
      <c r="AE9" s="16"/>
      <c r="AF9" s="74"/>
      <c r="AG9" s="16"/>
      <c r="AH9" s="74"/>
      <c r="AI9" s="16"/>
      <c r="AJ9" s="16"/>
      <c r="AK9" s="16"/>
      <c r="AL9" s="74"/>
      <c r="AM9" s="74"/>
      <c r="AN9" s="16"/>
      <c r="AO9" s="74"/>
      <c r="AP9" s="16"/>
      <c r="AQ9" s="16"/>
    </row>
    <row r="10" spans="1:43" s="2" customFormat="1" ht="18.75" customHeight="1" x14ac:dyDescent="0.4">
      <c r="A10" s="39"/>
      <c r="B10" s="417"/>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row>
    <row r="11" spans="1:43" s="2" customFormat="1" ht="18.75" customHeight="1" thickBot="1" x14ac:dyDescent="0.45">
      <c r="A11" s="39" t="s">
        <v>629</v>
      </c>
      <c r="B11" s="16"/>
      <c r="C11" s="16"/>
      <c r="D11" s="16"/>
      <c r="E11" s="16"/>
      <c r="F11" s="16"/>
      <c r="G11" s="16"/>
      <c r="H11" s="16"/>
      <c r="I11" s="16"/>
      <c r="J11" s="16"/>
      <c r="K11" s="16"/>
      <c r="L11" s="16"/>
      <c r="M11" s="16"/>
      <c r="N11" s="16"/>
      <c r="O11" s="16"/>
      <c r="P11" s="16"/>
      <c r="Q11" s="16"/>
      <c r="R11" s="16"/>
      <c r="S11" s="39" t="s">
        <v>630</v>
      </c>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row>
    <row r="12" spans="1:43" s="2" customFormat="1" ht="18.75" customHeight="1" x14ac:dyDescent="0.4">
      <c r="A12" s="2145" t="s">
        <v>631</v>
      </c>
      <c r="B12" s="2146"/>
      <c r="C12" s="2146"/>
      <c r="D12" s="973"/>
      <c r="E12" s="974"/>
      <c r="F12" s="694" t="s">
        <v>49</v>
      </c>
      <c r="G12" s="1060"/>
      <c r="H12" s="1060"/>
      <c r="I12" s="694" t="s">
        <v>48</v>
      </c>
      <c r="J12" s="1060"/>
      <c r="K12" s="1060"/>
      <c r="L12" s="694" t="s">
        <v>53</v>
      </c>
      <c r="M12" s="418"/>
      <c r="N12" s="1928" t="s">
        <v>632</v>
      </c>
      <c r="O12" s="272"/>
      <c r="P12" s="1060" t="s">
        <v>633</v>
      </c>
      <c r="Q12" s="1981"/>
      <c r="R12" s="16"/>
      <c r="S12" s="693" t="s">
        <v>133</v>
      </c>
      <c r="T12" s="695"/>
      <c r="U12" s="1061"/>
      <c r="V12" s="1062"/>
      <c r="W12" s="1062"/>
      <c r="X12" s="1062"/>
      <c r="Y12" s="1062"/>
      <c r="Z12" s="1062"/>
      <c r="AA12" s="1062"/>
      <c r="AB12" s="1062"/>
      <c r="AC12" s="1062"/>
      <c r="AD12" s="1062"/>
      <c r="AE12" s="1062"/>
      <c r="AF12" s="1062"/>
      <c r="AG12" s="1062"/>
      <c r="AH12" s="1062"/>
      <c r="AI12" s="1062"/>
      <c r="AJ12" s="1062"/>
      <c r="AK12" s="2131"/>
      <c r="AL12" s="16"/>
      <c r="AM12" s="16"/>
      <c r="AN12" s="16"/>
      <c r="AO12" s="16"/>
      <c r="AP12" s="16"/>
      <c r="AQ12" s="16"/>
    </row>
    <row r="13" spans="1:43" s="2" customFormat="1" ht="18.75" customHeight="1" x14ac:dyDescent="0.4">
      <c r="A13" s="2147"/>
      <c r="B13" s="2148"/>
      <c r="C13" s="2148"/>
      <c r="D13" s="731"/>
      <c r="E13" s="732"/>
      <c r="F13" s="697"/>
      <c r="G13" s="712"/>
      <c r="H13" s="712"/>
      <c r="I13" s="697"/>
      <c r="J13" s="712"/>
      <c r="K13" s="712"/>
      <c r="L13" s="697"/>
      <c r="M13" s="409"/>
      <c r="N13" s="1664"/>
      <c r="O13" s="53"/>
      <c r="P13" s="712"/>
      <c r="Q13" s="1021"/>
      <c r="R13" s="16"/>
      <c r="S13" s="696"/>
      <c r="T13" s="698"/>
      <c r="U13" s="2109"/>
      <c r="V13" s="2110"/>
      <c r="W13" s="2110"/>
      <c r="X13" s="2110"/>
      <c r="Y13" s="2110"/>
      <c r="Z13" s="2110"/>
      <c r="AA13" s="2110"/>
      <c r="AB13" s="2110"/>
      <c r="AC13" s="2110"/>
      <c r="AD13" s="2110"/>
      <c r="AE13" s="2110"/>
      <c r="AF13" s="2110"/>
      <c r="AG13" s="2110"/>
      <c r="AH13" s="2110"/>
      <c r="AI13" s="2110"/>
      <c r="AJ13" s="2110"/>
      <c r="AK13" s="2152"/>
      <c r="AL13" s="16"/>
      <c r="AM13" s="16"/>
      <c r="AN13" s="16"/>
      <c r="AO13" s="16"/>
      <c r="AP13" s="16"/>
      <c r="AQ13" s="16"/>
    </row>
    <row r="14" spans="1:43" s="2" customFormat="1" ht="18.75" customHeight="1" x14ac:dyDescent="0.4">
      <c r="A14" s="705" t="s">
        <v>634</v>
      </c>
      <c r="B14" s="706"/>
      <c r="C14" s="707"/>
      <c r="D14" s="2091"/>
      <c r="E14" s="2092"/>
      <c r="F14" s="2092"/>
      <c r="G14" s="2092"/>
      <c r="H14" s="2092"/>
      <c r="I14" s="2092"/>
      <c r="J14" s="2092"/>
      <c r="K14" s="2092"/>
      <c r="L14" s="2092"/>
      <c r="M14" s="2092"/>
      <c r="N14" s="2092"/>
      <c r="O14" s="2092"/>
      <c r="P14" s="2092"/>
      <c r="Q14" s="2093"/>
      <c r="R14" s="16"/>
      <c r="S14" s="705" t="s">
        <v>635</v>
      </c>
      <c r="T14" s="706"/>
      <c r="U14" s="706"/>
      <c r="V14" s="707"/>
      <c r="W14" s="954"/>
      <c r="X14" s="1036"/>
      <c r="Y14" s="1036"/>
      <c r="Z14" s="685" t="s">
        <v>49</v>
      </c>
      <c r="AA14" s="711"/>
      <c r="AB14" s="711"/>
      <c r="AC14" s="2156" t="s">
        <v>48</v>
      </c>
      <c r="AD14" s="711"/>
      <c r="AE14" s="711"/>
      <c r="AF14" s="1008" t="s">
        <v>53</v>
      </c>
      <c r="AG14" s="1055" t="s">
        <v>636</v>
      </c>
      <c r="AH14" s="1055"/>
      <c r="AI14" s="1055"/>
      <c r="AJ14" s="1055"/>
      <c r="AK14" s="2149"/>
      <c r="AL14" s="16"/>
      <c r="AM14" s="16"/>
      <c r="AN14" s="16"/>
      <c r="AO14" s="16"/>
      <c r="AP14" s="16"/>
      <c r="AQ14" s="16"/>
    </row>
    <row r="15" spans="1:43" s="2" customFormat="1" ht="18.75" customHeight="1" x14ac:dyDescent="0.4">
      <c r="A15" s="1001"/>
      <c r="B15" s="1987"/>
      <c r="C15" s="932"/>
      <c r="D15" s="2126"/>
      <c r="E15" s="1065"/>
      <c r="F15" s="1065"/>
      <c r="G15" s="1065"/>
      <c r="H15" s="1065"/>
      <c r="I15" s="1065"/>
      <c r="J15" s="1065"/>
      <c r="K15" s="1065"/>
      <c r="L15" s="1065"/>
      <c r="M15" s="1065"/>
      <c r="N15" s="1065"/>
      <c r="O15" s="1065"/>
      <c r="P15" s="1065"/>
      <c r="Q15" s="2118"/>
      <c r="R15" s="16"/>
      <c r="S15" s="708"/>
      <c r="T15" s="709"/>
      <c r="U15" s="709"/>
      <c r="V15" s="710"/>
      <c r="W15" s="731"/>
      <c r="X15" s="732"/>
      <c r="Y15" s="732"/>
      <c r="Z15" s="697"/>
      <c r="AA15" s="712"/>
      <c r="AB15" s="712"/>
      <c r="AC15" s="2157"/>
      <c r="AD15" s="712"/>
      <c r="AE15" s="712"/>
      <c r="AF15" s="996"/>
      <c r="AG15" s="2001"/>
      <c r="AH15" s="2001"/>
      <c r="AI15" s="2001"/>
      <c r="AJ15" s="2001"/>
      <c r="AK15" s="2150"/>
      <c r="AL15" s="16"/>
      <c r="AM15" s="16"/>
      <c r="AN15" s="16"/>
      <c r="AO15" s="16"/>
      <c r="AP15" s="16"/>
      <c r="AQ15" s="16"/>
    </row>
    <row r="16" spans="1:43" s="2" customFormat="1" ht="18.75" customHeight="1" x14ac:dyDescent="0.4">
      <c r="A16" s="1001"/>
      <c r="B16" s="1987"/>
      <c r="C16" s="932"/>
      <c r="D16" s="2126"/>
      <c r="E16" s="1065"/>
      <c r="F16" s="1065"/>
      <c r="G16" s="1065"/>
      <c r="H16" s="1065"/>
      <c r="I16" s="1065"/>
      <c r="J16" s="1065"/>
      <c r="K16" s="1065"/>
      <c r="L16" s="1065"/>
      <c r="M16" s="1065"/>
      <c r="N16" s="1065"/>
      <c r="O16" s="1065"/>
      <c r="P16" s="1065"/>
      <c r="Q16" s="2118"/>
      <c r="R16" s="16"/>
      <c r="S16" s="705" t="s">
        <v>132</v>
      </c>
      <c r="T16" s="707"/>
      <c r="U16" s="953" t="s">
        <v>637</v>
      </c>
      <c r="V16" s="707"/>
      <c r="W16" s="382"/>
      <c r="X16" s="1662" t="s">
        <v>534</v>
      </c>
      <c r="Y16" s="1662"/>
      <c r="Z16" s="1662"/>
      <c r="AA16" s="1662"/>
      <c r="AB16" s="50"/>
      <c r="AC16" s="50"/>
      <c r="AD16" s="1662" t="s">
        <v>638</v>
      </c>
      <c r="AE16" s="1662"/>
      <c r="AF16" s="1662"/>
      <c r="AG16" s="1662"/>
      <c r="AH16" s="1662"/>
      <c r="AI16" s="1662"/>
      <c r="AJ16" s="1662"/>
      <c r="AK16" s="2151"/>
      <c r="AL16" s="16"/>
      <c r="AM16" s="16"/>
      <c r="AN16" s="16"/>
      <c r="AO16" s="16"/>
      <c r="AP16" s="16"/>
      <c r="AQ16" s="16"/>
    </row>
    <row r="17" spans="1:43" s="2" customFormat="1" ht="18.75" customHeight="1" thickBot="1" x14ac:dyDescent="0.45">
      <c r="A17" s="1988"/>
      <c r="B17" s="1989"/>
      <c r="C17" s="1990"/>
      <c r="D17" s="2094"/>
      <c r="E17" s="1067"/>
      <c r="F17" s="1067"/>
      <c r="G17" s="1067"/>
      <c r="H17" s="1067"/>
      <c r="I17" s="1067"/>
      <c r="J17" s="1067"/>
      <c r="K17" s="1067"/>
      <c r="L17" s="1067"/>
      <c r="M17" s="1067"/>
      <c r="N17" s="1067"/>
      <c r="O17" s="1067"/>
      <c r="P17" s="1067"/>
      <c r="Q17" s="2095"/>
      <c r="R17" s="16"/>
      <c r="S17" s="1001"/>
      <c r="T17" s="932"/>
      <c r="U17" s="933"/>
      <c r="V17" s="710"/>
      <c r="W17" s="383"/>
      <c r="X17" s="1664" t="s">
        <v>455</v>
      </c>
      <c r="Y17" s="1664"/>
      <c r="Z17" s="1664"/>
      <c r="AA17" s="1664"/>
      <c r="AB17" s="1664"/>
      <c r="AC17" s="1664"/>
      <c r="AD17" s="1664"/>
      <c r="AE17" s="1664"/>
      <c r="AF17" s="1664"/>
      <c r="AG17" s="1664"/>
      <c r="AH17" s="1664"/>
      <c r="AI17" s="1664"/>
      <c r="AJ17" s="1664"/>
      <c r="AK17" s="113" t="s">
        <v>218</v>
      </c>
      <c r="AL17" s="16"/>
      <c r="AM17" s="16"/>
      <c r="AN17" s="16"/>
      <c r="AO17" s="16"/>
      <c r="AP17" s="16"/>
      <c r="AQ17" s="16"/>
    </row>
    <row r="18" spans="1:43" s="2" customFormat="1" ht="18.75" customHeight="1" x14ac:dyDescent="0.4">
      <c r="A18" s="16"/>
      <c r="B18" s="16"/>
      <c r="C18" s="16"/>
      <c r="D18" s="16"/>
      <c r="E18" s="16"/>
      <c r="F18" s="16"/>
      <c r="G18" s="16"/>
      <c r="H18" s="16"/>
      <c r="I18" s="16"/>
      <c r="J18" s="16"/>
      <c r="K18" s="16"/>
      <c r="L18" s="16"/>
      <c r="M18" s="16"/>
      <c r="N18" s="16"/>
      <c r="O18" s="16"/>
      <c r="P18" s="16"/>
      <c r="Q18" s="16"/>
      <c r="R18" s="16"/>
      <c r="S18" s="1001"/>
      <c r="T18" s="932"/>
      <c r="U18" s="953" t="s">
        <v>639</v>
      </c>
      <c r="V18" s="706"/>
      <c r="W18" s="706"/>
      <c r="X18" s="706"/>
      <c r="Y18" s="707"/>
      <c r="Z18" s="419"/>
      <c r="AA18" s="356"/>
      <c r="AB18" s="356"/>
      <c r="AC18" s="64"/>
      <c r="AD18" s="65" t="s">
        <v>373</v>
      </c>
      <c r="AE18" s="64"/>
      <c r="AF18" s="356"/>
      <c r="AG18" s="64"/>
      <c r="AH18" s="65" t="s">
        <v>16</v>
      </c>
      <c r="AI18" s="356"/>
      <c r="AJ18" s="356"/>
      <c r="AK18" s="367"/>
      <c r="AL18" s="16"/>
      <c r="AM18" s="16"/>
      <c r="AN18" s="16"/>
      <c r="AO18" s="16"/>
      <c r="AP18" s="16"/>
      <c r="AQ18" s="16"/>
    </row>
    <row r="19" spans="1:43" s="2" customFormat="1" ht="18.75" customHeight="1" thickBot="1" x14ac:dyDescent="0.45">
      <c r="A19" s="39" t="s">
        <v>640</v>
      </c>
      <c r="B19" s="16"/>
      <c r="C19" s="16"/>
      <c r="D19" s="16"/>
      <c r="E19" s="16"/>
      <c r="F19" s="16"/>
      <c r="G19" s="16"/>
      <c r="H19" s="16"/>
      <c r="I19" s="16"/>
      <c r="J19" s="39" t="s">
        <v>641</v>
      </c>
      <c r="K19" s="16"/>
      <c r="L19" s="16"/>
      <c r="M19" s="16"/>
      <c r="N19" s="16"/>
      <c r="O19" s="16"/>
      <c r="P19" s="16"/>
      <c r="Q19" s="16"/>
      <c r="R19" s="16"/>
      <c r="S19" s="1001"/>
      <c r="T19" s="932"/>
      <c r="U19" s="931"/>
      <c r="V19" s="1987"/>
      <c r="W19" s="1987"/>
      <c r="X19" s="1987"/>
      <c r="Y19" s="932"/>
      <c r="Z19" s="953" t="s">
        <v>642</v>
      </c>
      <c r="AA19" s="706"/>
      <c r="AB19" s="1829"/>
      <c r="AC19" s="1771"/>
      <c r="AD19" s="1771"/>
      <c r="AE19" s="1771"/>
      <c r="AF19" s="1771"/>
      <c r="AG19" s="1771"/>
      <c r="AH19" s="1771"/>
      <c r="AI19" s="1771"/>
      <c r="AJ19" s="1771"/>
      <c r="AK19" s="1772"/>
      <c r="AL19" s="16"/>
      <c r="AM19" s="16"/>
      <c r="AN19" s="16"/>
      <c r="AO19" s="16"/>
      <c r="AP19" s="16"/>
      <c r="AQ19" s="16"/>
    </row>
    <row r="20" spans="1:43" s="2" customFormat="1" ht="18.75" customHeight="1" x14ac:dyDescent="0.4">
      <c r="A20" s="650" t="s">
        <v>643</v>
      </c>
      <c r="B20" s="639"/>
      <c r="C20" s="639"/>
      <c r="D20" s="640"/>
      <c r="E20" s="420"/>
      <c r="F20" s="31" t="s">
        <v>373</v>
      </c>
      <c r="G20" s="420"/>
      <c r="H20" s="421" t="s">
        <v>16</v>
      </c>
      <c r="I20" s="16"/>
      <c r="J20" s="1834" t="s">
        <v>644</v>
      </c>
      <c r="K20" s="694"/>
      <c r="L20" s="695"/>
      <c r="M20" s="418"/>
      <c r="N20" s="1060" t="s">
        <v>440</v>
      </c>
      <c r="O20" s="272"/>
      <c r="P20" s="273"/>
      <c r="Q20" s="1981" t="s">
        <v>442</v>
      </c>
      <c r="R20" s="16"/>
      <c r="S20" s="1001"/>
      <c r="T20" s="932"/>
      <c r="U20" s="933"/>
      <c r="V20" s="709"/>
      <c r="W20" s="709"/>
      <c r="X20" s="709"/>
      <c r="Y20" s="710"/>
      <c r="Z20" s="933"/>
      <c r="AA20" s="709"/>
      <c r="AB20" s="1831"/>
      <c r="AC20" s="1775"/>
      <c r="AD20" s="1775"/>
      <c r="AE20" s="1775"/>
      <c r="AF20" s="1775"/>
      <c r="AG20" s="1775"/>
      <c r="AH20" s="1775"/>
      <c r="AI20" s="1775"/>
      <c r="AJ20" s="1775"/>
      <c r="AK20" s="1776"/>
      <c r="AL20" s="16"/>
      <c r="AM20" s="16"/>
      <c r="AN20" s="16"/>
      <c r="AO20" s="16"/>
      <c r="AP20" s="16"/>
      <c r="AQ20" s="16"/>
    </row>
    <row r="21" spans="1:43" s="2" customFormat="1" ht="18.75" customHeight="1" x14ac:dyDescent="0.4">
      <c r="A21" s="2120" t="s">
        <v>645</v>
      </c>
      <c r="B21" s="2153"/>
      <c r="C21" s="2153"/>
      <c r="D21" s="2153"/>
      <c r="E21" s="408"/>
      <c r="F21" s="711" t="s">
        <v>440</v>
      </c>
      <c r="G21" s="378"/>
      <c r="H21" s="1017" t="s">
        <v>442</v>
      </c>
      <c r="I21" s="16"/>
      <c r="J21" s="696"/>
      <c r="K21" s="697"/>
      <c r="L21" s="698"/>
      <c r="M21" s="409"/>
      <c r="N21" s="712"/>
      <c r="O21" s="53"/>
      <c r="P21" s="410"/>
      <c r="Q21" s="1021"/>
      <c r="R21" s="16"/>
      <c r="S21" s="1001"/>
      <c r="T21" s="932"/>
      <c r="U21" s="953" t="s">
        <v>646</v>
      </c>
      <c r="V21" s="685"/>
      <c r="W21" s="685"/>
      <c r="X21" s="685"/>
      <c r="Y21" s="686"/>
      <c r="Z21" s="64"/>
      <c r="AA21" s="65" t="s">
        <v>647</v>
      </c>
      <c r="AB21" s="1903"/>
      <c r="AC21" s="1903"/>
      <c r="AD21" s="65" t="s">
        <v>648</v>
      </c>
      <c r="AE21" s="422"/>
      <c r="AF21" s="65" t="s">
        <v>49</v>
      </c>
      <c r="AG21" s="57"/>
      <c r="AH21" s="65" t="s">
        <v>649</v>
      </c>
      <c r="AI21" s="56"/>
      <c r="AJ21" s="64"/>
      <c r="AK21" s="66" t="s">
        <v>16</v>
      </c>
      <c r="AL21" s="16"/>
      <c r="AM21" s="16"/>
      <c r="AN21" s="16"/>
      <c r="AO21" s="16"/>
      <c r="AP21" s="16"/>
      <c r="AQ21" s="16"/>
    </row>
    <row r="22" spans="1:43" s="2" customFormat="1" ht="18.75" customHeight="1" x14ac:dyDescent="0.4">
      <c r="A22" s="2154"/>
      <c r="B22" s="2155"/>
      <c r="C22" s="2155"/>
      <c r="D22" s="2155"/>
      <c r="E22" s="409"/>
      <c r="F22" s="712"/>
      <c r="G22" s="410"/>
      <c r="H22" s="1021"/>
      <c r="I22" s="16"/>
      <c r="J22" s="684" t="s">
        <v>650</v>
      </c>
      <c r="K22" s="685"/>
      <c r="L22" s="686"/>
      <c r="M22" s="958"/>
      <c r="N22" s="711"/>
      <c r="O22" s="711"/>
      <c r="P22" s="711"/>
      <c r="Q22" s="957" t="s">
        <v>53</v>
      </c>
      <c r="R22" s="16"/>
      <c r="S22" s="1001"/>
      <c r="T22" s="932"/>
      <c r="U22" s="929"/>
      <c r="V22" s="714"/>
      <c r="W22" s="714"/>
      <c r="X22" s="714"/>
      <c r="Y22" s="715"/>
      <c r="Z22" s="952" t="s">
        <v>651</v>
      </c>
      <c r="AA22" s="685"/>
      <c r="AB22" s="1597"/>
      <c r="AC22" s="1597"/>
      <c r="AD22" s="1597"/>
      <c r="AE22" s="1597"/>
      <c r="AF22" s="1597"/>
      <c r="AG22" s="1597"/>
      <c r="AH22" s="1597"/>
      <c r="AI22" s="1597"/>
      <c r="AJ22" s="1597"/>
      <c r="AK22" s="1597"/>
      <c r="AL22" s="16"/>
      <c r="AM22" s="16"/>
      <c r="AN22" s="16"/>
      <c r="AO22" s="16"/>
      <c r="AP22" s="16"/>
      <c r="AQ22" s="16"/>
    </row>
    <row r="23" spans="1:43" s="2" customFormat="1" ht="18.75" customHeight="1" x14ac:dyDescent="0.4">
      <c r="A23" s="684" t="s">
        <v>652</v>
      </c>
      <c r="B23" s="685"/>
      <c r="C23" s="685"/>
      <c r="D23" s="686"/>
      <c r="E23" s="2158"/>
      <c r="F23" s="2158"/>
      <c r="G23" s="2158"/>
      <c r="H23" s="2159"/>
      <c r="I23" s="16"/>
      <c r="J23" s="696"/>
      <c r="K23" s="697"/>
      <c r="L23" s="698"/>
      <c r="M23" s="2075"/>
      <c r="N23" s="716"/>
      <c r="O23" s="716"/>
      <c r="P23" s="716"/>
      <c r="Q23" s="947"/>
      <c r="R23" s="16"/>
      <c r="S23" s="1001"/>
      <c r="T23" s="932"/>
      <c r="U23" s="929"/>
      <c r="V23" s="714"/>
      <c r="W23" s="714"/>
      <c r="X23" s="714"/>
      <c r="Y23" s="715"/>
      <c r="Z23" s="929"/>
      <c r="AA23" s="714"/>
      <c r="AB23" s="1597"/>
      <c r="AC23" s="1597"/>
      <c r="AD23" s="1597"/>
      <c r="AE23" s="1597"/>
      <c r="AF23" s="1597"/>
      <c r="AG23" s="1597"/>
      <c r="AH23" s="1597"/>
      <c r="AI23" s="1597"/>
      <c r="AJ23" s="1597"/>
      <c r="AK23" s="1597"/>
      <c r="AL23" s="16"/>
      <c r="AM23" s="16"/>
      <c r="AN23" s="16"/>
      <c r="AO23" s="16"/>
      <c r="AP23" s="16"/>
      <c r="AQ23" s="16"/>
    </row>
    <row r="24" spans="1:43" s="2" customFormat="1" ht="18.75" customHeight="1" x14ac:dyDescent="0.4">
      <c r="A24" s="696"/>
      <c r="B24" s="697"/>
      <c r="C24" s="697"/>
      <c r="D24" s="698"/>
      <c r="E24" s="2160"/>
      <c r="F24" s="2160"/>
      <c r="G24" s="2160"/>
      <c r="H24" s="2161"/>
      <c r="I24" s="16"/>
      <c r="J24" s="705" t="s">
        <v>908</v>
      </c>
      <c r="K24" s="706"/>
      <c r="L24" s="707"/>
      <c r="M24" s="382"/>
      <c r="N24" s="50"/>
      <c r="O24" s="50"/>
      <c r="P24" s="50"/>
      <c r="Q24" s="52"/>
      <c r="R24" s="16"/>
      <c r="S24" s="1001"/>
      <c r="T24" s="932"/>
      <c r="U24" s="748"/>
      <c r="V24" s="697"/>
      <c r="W24" s="697"/>
      <c r="X24" s="697"/>
      <c r="Y24" s="698"/>
      <c r="Z24" s="748"/>
      <c r="AA24" s="697"/>
      <c r="AB24" s="1597"/>
      <c r="AC24" s="1597"/>
      <c r="AD24" s="1597"/>
      <c r="AE24" s="1597"/>
      <c r="AF24" s="1597"/>
      <c r="AG24" s="1597"/>
      <c r="AH24" s="1597"/>
      <c r="AI24" s="1597"/>
      <c r="AJ24" s="1597"/>
      <c r="AK24" s="1597"/>
      <c r="AL24" s="16"/>
      <c r="AM24" s="16"/>
      <c r="AN24" s="16"/>
      <c r="AO24" s="16"/>
      <c r="AP24" s="16"/>
      <c r="AQ24" s="16"/>
    </row>
    <row r="25" spans="1:43" s="2" customFormat="1" ht="18.75" customHeight="1" x14ac:dyDescent="0.4">
      <c r="A25" s="643" t="s">
        <v>653</v>
      </c>
      <c r="B25" s="644"/>
      <c r="C25" s="644"/>
      <c r="D25" s="645"/>
      <c r="E25" s="64"/>
      <c r="F25" s="65" t="s">
        <v>373</v>
      </c>
      <c r="G25" s="64"/>
      <c r="H25" s="66" t="s">
        <v>16</v>
      </c>
      <c r="I25" s="16"/>
      <c r="J25" s="1001"/>
      <c r="K25" s="1987"/>
      <c r="L25" s="932"/>
      <c r="M25" s="390"/>
      <c r="N25" s="57" t="s">
        <v>373</v>
      </c>
      <c r="O25" s="56"/>
      <c r="P25" s="56"/>
      <c r="Q25" s="423" t="s">
        <v>16</v>
      </c>
      <c r="R25" s="16"/>
      <c r="S25" s="1001"/>
      <c r="T25" s="932"/>
      <c r="U25" s="953" t="s">
        <v>654</v>
      </c>
      <c r="V25" s="706"/>
      <c r="W25" s="706"/>
      <c r="X25" s="706"/>
      <c r="Y25" s="707"/>
      <c r="Z25" s="2162" t="s">
        <v>655</v>
      </c>
      <c r="AA25" s="2162"/>
      <c r="AB25" s="2162"/>
      <c r="AC25" s="2162"/>
      <c r="AD25" s="2162"/>
      <c r="AE25" s="2162"/>
      <c r="AF25" s="363"/>
      <c r="AG25" s="65" t="s">
        <v>373</v>
      </c>
      <c r="AH25" s="64"/>
      <c r="AI25" s="64"/>
      <c r="AJ25" s="64"/>
      <c r="AK25" s="66" t="s">
        <v>16</v>
      </c>
      <c r="AL25" s="16"/>
      <c r="AM25" s="16"/>
      <c r="AN25" s="16"/>
      <c r="AO25" s="16"/>
      <c r="AP25" s="16"/>
      <c r="AQ25" s="16"/>
    </row>
    <row r="26" spans="1:43" s="2" customFormat="1" ht="18.75" customHeight="1" x14ac:dyDescent="0.4">
      <c r="A26" s="643" t="s">
        <v>656</v>
      </c>
      <c r="B26" s="644"/>
      <c r="C26" s="644"/>
      <c r="D26" s="645"/>
      <c r="E26" s="64"/>
      <c r="F26" s="65" t="s">
        <v>373</v>
      </c>
      <c r="G26" s="64"/>
      <c r="H26" s="66" t="s">
        <v>16</v>
      </c>
      <c r="I26" s="16"/>
      <c r="J26" s="708"/>
      <c r="K26" s="709"/>
      <c r="L26" s="710"/>
      <c r="M26" s="424"/>
      <c r="N26" s="425"/>
      <c r="O26" s="425"/>
      <c r="P26" s="53"/>
      <c r="Q26" s="54"/>
      <c r="R26" s="16"/>
      <c r="S26" s="1001"/>
      <c r="T26" s="932"/>
      <c r="U26" s="931"/>
      <c r="V26" s="1987"/>
      <c r="W26" s="1987"/>
      <c r="X26" s="1987"/>
      <c r="Y26" s="932"/>
      <c r="Z26" s="2163" t="s">
        <v>657</v>
      </c>
      <c r="AA26" s="2164"/>
      <c r="AB26" s="2164"/>
      <c r="AC26" s="2164"/>
      <c r="AD26" s="2164"/>
      <c r="AE26" s="2165"/>
      <c r="AF26" s="363"/>
      <c r="AG26" s="65" t="s">
        <v>373</v>
      </c>
      <c r="AH26" s="64"/>
      <c r="AI26" s="64"/>
      <c r="AJ26" s="64"/>
      <c r="AK26" s="66" t="s">
        <v>16</v>
      </c>
      <c r="AL26" s="16"/>
      <c r="AM26" s="16"/>
      <c r="AN26" s="16"/>
      <c r="AO26" s="16"/>
      <c r="AP26" s="16"/>
      <c r="AQ26" s="16"/>
    </row>
    <row r="27" spans="1:43" s="2" customFormat="1" ht="18.75" customHeight="1" x14ac:dyDescent="0.4">
      <c r="A27" s="705" t="s">
        <v>658</v>
      </c>
      <c r="B27" s="706"/>
      <c r="C27" s="706"/>
      <c r="D27" s="707"/>
      <c r="E27" s="408"/>
      <c r="F27" s="711" t="s">
        <v>440</v>
      </c>
      <c r="G27" s="378"/>
      <c r="H27" s="1017" t="s">
        <v>442</v>
      </c>
      <c r="I27" s="130"/>
      <c r="J27" s="684" t="s">
        <v>659</v>
      </c>
      <c r="K27" s="685"/>
      <c r="L27" s="686"/>
      <c r="M27" s="2174"/>
      <c r="N27" s="2158"/>
      <c r="O27" s="2158"/>
      <c r="P27" s="2158"/>
      <c r="Q27" s="2159"/>
      <c r="R27" s="16"/>
      <c r="S27" s="1001"/>
      <c r="T27" s="932"/>
      <c r="U27" s="933"/>
      <c r="V27" s="709"/>
      <c r="W27" s="709"/>
      <c r="X27" s="709"/>
      <c r="Y27" s="710"/>
      <c r="Z27" s="2163" t="s">
        <v>660</v>
      </c>
      <c r="AA27" s="2164"/>
      <c r="AB27" s="2164"/>
      <c r="AC27" s="2162"/>
      <c r="AD27" s="2162"/>
      <c r="AE27" s="2177"/>
      <c r="AF27" s="382"/>
      <c r="AG27" s="51" t="s">
        <v>373</v>
      </c>
      <c r="AH27" s="50"/>
      <c r="AI27" s="50"/>
      <c r="AJ27" s="50"/>
      <c r="AK27" s="112" t="s">
        <v>16</v>
      </c>
      <c r="AL27" s="16"/>
      <c r="AM27" s="16"/>
      <c r="AN27" s="16"/>
      <c r="AO27" s="16"/>
      <c r="AP27" s="16"/>
      <c r="AQ27" s="16"/>
    </row>
    <row r="28" spans="1:43" s="2" customFormat="1" ht="18.75" customHeight="1" x14ac:dyDescent="0.4">
      <c r="A28" s="708"/>
      <c r="B28" s="709"/>
      <c r="C28" s="709"/>
      <c r="D28" s="710"/>
      <c r="E28" s="409"/>
      <c r="F28" s="712"/>
      <c r="G28" s="410"/>
      <c r="H28" s="1021"/>
      <c r="I28" s="16"/>
      <c r="J28" s="713"/>
      <c r="K28" s="714"/>
      <c r="L28" s="715"/>
      <c r="M28" s="948"/>
      <c r="N28" s="1546"/>
      <c r="O28" s="1546"/>
      <c r="P28" s="1546"/>
      <c r="Q28" s="2175"/>
      <c r="R28" s="16"/>
      <c r="S28" s="1001"/>
      <c r="T28" s="932"/>
      <c r="U28" s="2163" t="s">
        <v>661</v>
      </c>
      <c r="V28" s="2164"/>
      <c r="W28" s="2164"/>
      <c r="X28" s="2164"/>
      <c r="Y28" s="2164"/>
      <c r="Z28" s="2164"/>
      <c r="AA28" s="2164"/>
      <c r="AB28" s="2164"/>
      <c r="AC28" s="363"/>
      <c r="AD28" s="64"/>
      <c r="AE28" s="2166" t="s">
        <v>662</v>
      </c>
      <c r="AF28" s="2166"/>
      <c r="AG28" s="64"/>
      <c r="AH28" s="64"/>
      <c r="AI28" s="2166" t="s">
        <v>663</v>
      </c>
      <c r="AJ28" s="2166"/>
      <c r="AK28" s="426"/>
      <c r="AL28" s="16"/>
      <c r="AM28" s="16"/>
      <c r="AN28" s="16"/>
      <c r="AO28" s="16"/>
      <c r="AP28" s="16"/>
      <c r="AQ28" s="16"/>
    </row>
    <row r="29" spans="1:43" s="2" customFormat="1" ht="18.75" customHeight="1" x14ac:dyDescent="0.4">
      <c r="A29" s="705" t="s">
        <v>664</v>
      </c>
      <c r="B29" s="706"/>
      <c r="C29" s="706"/>
      <c r="D29" s="707"/>
      <c r="E29" s="408"/>
      <c r="F29" s="711" t="s">
        <v>440</v>
      </c>
      <c r="G29" s="378"/>
      <c r="H29" s="1017" t="s">
        <v>442</v>
      </c>
      <c r="I29" s="16"/>
      <c r="J29" s="713"/>
      <c r="K29" s="714"/>
      <c r="L29" s="715"/>
      <c r="M29" s="948"/>
      <c r="N29" s="1546"/>
      <c r="O29" s="1546"/>
      <c r="P29" s="1546"/>
      <c r="Q29" s="2175"/>
      <c r="R29" s="16"/>
      <c r="S29" s="1001"/>
      <c r="T29" s="932"/>
      <c r="U29" s="953" t="s">
        <v>665</v>
      </c>
      <c r="V29" s="706"/>
      <c r="W29" s="706"/>
      <c r="X29" s="706"/>
      <c r="Y29" s="706"/>
      <c r="Z29" s="706"/>
      <c r="AA29" s="706"/>
      <c r="AB29" s="707"/>
      <c r="AC29" s="2168"/>
      <c r="AD29" s="2169"/>
      <c r="AE29" s="2169"/>
      <c r="AF29" s="2169"/>
      <c r="AG29" s="2169"/>
      <c r="AH29" s="2169"/>
      <c r="AI29" s="2169"/>
      <c r="AJ29" s="2169"/>
      <c r="AK29" s="2170"/>
      <c r="AL29" s="16"/>
      <c r="AM29" s="16"/>
      <c r="AN29" s="16"/>
      <c r="AO29" s="16"/>
      <c r="AP29" s="16"/>
      <c r="AQ29" s="16"/>
    </row>
    <row r="30" spans="1:43" s="2" customFormat="1" ht="18.75" customHeight="1" thickBot="1" x14ac:dyDescent="0.45">
      <c r="A30" s="708"/>
      <c r="B30" s="709"/>
      <c r="C30" s="709"/>
      <c r="D30" s="710"/>
      <c r="E30" s="409"/>
      <c r="F30" s="712"/>
      <c r="G30" s="410"/>
      <c r="H30" s="1021"/>
      <c r="I30" s="16"/>
      <c r="J30" s="674"/>
      <c r="K30" s="675"/>
      <c r="L30" s="676"/>
      <c r="M30" s="1554"/>
      <c r="N30" s="1556"/>
      <c r="O30" s="1556"/>
      <c r="P30" s="1556"/>
      <c r="Q30" s="2176"/>
      <c r="R30" s="16"/>
      <c r="S30" s="1988"/>
      <c r="T30" s="1990"/>
      <c r="U30" s="2167"/>
      <c r="V30" s="1989"/>
      <c r="W30" s="1989"/>
      <c r="X30" s="1989"/>
      <c r="Y30" s="1989"/>
      <c r="Z30" s="1989"/>
      <c r="AA30" s="1989"/>
      <c r="AB30" s="1990"/>
      <c r="AC30" s="2171"/>
      <c r="AD30" s="2172"/>
      <c r="AE30" s="2172"/>
      <c r="AF30" s="2172"/>
      <c r="AG30" s="2172"/>
      <c r="AH30" s="2172"/>
      <c r="AI30" s="2172"/>
      <c r="AJ30" s="2172"/>
      <c r="AK30" s="2173"/>
      <c r="AL30" s="16"/>
      <c r="AM30" s="16"/>
      <c r="AN30" s="16"/>
      <c r="AO30" s="16"/>
      <c r="AP30" s="16"/>
      <c r="AQ30" s="16"/>
    </row>
    <row r="31" spans="1:43" s="2" customFormat="1" ht="18.75" customHeight="1" x14ac:dyDescent="0.4">
      <c r="A31" s="705" t="s">
        <v>666</v>
      </c>
      <c r="B31" s="706"/>
      <c r="C31" s="706"/>
      <c r="D31" s="706"/>
      <c r="E31" s="408"/>
      <c r="F31" s="711" t="s">
        <v>440</v>
      </c>
      <c r="G31" s="378"/>
      <c r="H31" s="1017" t="s">
        <v>442</v>
      </c>
      <c r="I31" s="16"/>
      <c r="J31" s="39" t="s">
        <v>667</v>
      </c>
      <c r="K31" s="39"/>
      <c r="L31" s="30"/>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row>
    <row r="32" spans="1:43" s="2" customFormat="1" ht="18.75" customHeight="1" thickBot="1" x14ac:dyDescent="0.45">
      <c r="A32" s="1988"/>
      <c r="B32" s="1989"/>
      <c r="C32" s="1989"/>
      <c r="D32" s="1989"/>
      <c r="E32" s="427"/>
      <c r="F32" s="717"/>
      <c r="G32" s="178"/>
      <c r="H32" s="1018"/>
      <c r="I32" s="16"/>
      <c r="J32" s="2134" t="s">
        <v>912</v>
      </c>
      <c r="K32" s="2134"/>
      <c r="L32" s="2134"/>
      <c r="M32" s="2134"/>
      <c r="N32" s="2134"/>
      <c r="O32" s="2134"/>
      <c r="P32" s="2134"/>
      <c r="Q32" s="2134"/>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row>
    <row r="33" spans="1:43" s="2" customFormat="1" ht="18.75" customHeight="1" x14ac:dyDescent="0.4">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row>
  </sheetData>
  <sheetProtection selectLockedCells="1"/>
  <mergeCells count="127">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12:C13"/>
    <mergeCell ref="D12:E13"/>
    <mergeCell ref="F12:F13"/>
    <mergeCell ref="G12:H13"/>
    <mergeCell ref="I12:I13"/>
    <mergeCell ref="J12:K13"/>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4:B4"/>
    <mergeCell ref="C4:D4"/>
    <mergeCell ref="A5:B5"/>
    <mergeCell ref="G5:H5"/>
    <mergeCell ref="M5:N5"/>
    <mergeCell ref="T5:U5"/>
    <mergeCell ref="Z5:AA5"/>
    <mergeCell ref="AF5:AG5"/>
    <mergeCell ref="A6:B6"/>
    <mergeCell ref="G6:H6"/>
    <mergeCell ref="M6:N6"/>
    <mergeCell ref="AL4:AQ8"/>
    <mergeCell ref="J32:Q32"/>
    <mergeCell ref="E4:F4"/>
    <mergeCell ref="G4:H4"/>
    <mergeCell ref="I4:J4"/>
    <mergeCell ref="K4:L4"/>
    <mergeCell ref="AE2:AG2"/>
    <mergeCell ref="AI2:AK2"/>
    <mergeCell ref="I3:K3"/>
    <mergeCell ref="M3:N3"/>
    <mergeCell ref="O3:Q3"/>
    <mergeCell ref="AB3:AD3"/>
    <mergeCell ref="AF3:AG3"/>
    <mergeCell ref="AH3:AJ3"/>
    <mergeCell ref="F2:G3"/>
    <mergeCell ref="I2:J2"/>
    <mergeCell ref="L2:N2"/>
    <mergeCell ref="P2:R2"/>
    <mergeCell ref="Y2:Z3"/>
    <mergeCell ref="AB2:AC2"/>
    <mergeCell ref="Z4:AA4"/>
    <mergeCell ref="AB4:AC4"/>
    <mergeCell ref="AD4:AE4"/>
    <mergeCell ref="AF4:AG4"/>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454D-1DC9-4B76-A5B6-C88891AB5DF6}">
  <sheetPr>
    <tabColor theme="7" tint="0.79998168889431442"/>
    <pageSetUpPr fitToPage="1"/>
  </sheetPr>
  <dimension ref="A1:BY189"/>
  <sheetViews>
    <sheetView view="pageBreakPreview" zoomScaleNormal="84" zoomScaleSheetLayoutView="100" workbookViewId="0"/>
  </sheetViews>
  <sheetFormatPr defaultRowHeight="16.5" x14ac:dyDescent="0.3"/>
  <cols>
    <col min="1" max="69" width="4.375" style="29" customWidth="1"/>
    <col min="70" max="77" width="9" style="328"/>
    <col min="78"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95" t="s">
        <v>916</v>
      </c>
      <c r="B1" s="17"/>
      <c r="C1" s="17"/>
      <c r="D1" s="17"/>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row>
    <row r="2" spans="1:42" ht="18.75" customHeight="1" thickBot="1" x14ac:dyDescent="0.35">
      <c r="A2" s="429" t="s">
        <v>668</v>
      </c>
      <c r="B2" s="428"/>
      <c r="C2" s="428"/>
      <c r="D2" s="428"/>
      <c r="E2" s="428"/>
      <c r="F2" s="428"/>
      <c r="G2" s="428"/>
      <c r="H2" s="428"/>
      <c r="I2" s="428"/>
      <c r="J2" s="428"/>
      <c r="K2" s="428"/>
      <c r="L2" s="428"/>
      <c r="M2" s="428"/>
      <c r="N2" s="428"/>
      <c r="O2" s="428"/>
      <c r="P2" s="428"/>
      <c r="Q2" s="428"/>
      <c r="R2" s="428"/>
      <c r="S2" s="428"/>
      <c r="T2" s="428"/>
      <c r="U2" s="429" t="s">
        <v>669</v>
      </c>
      <c r="V2" s="428"/>
      <c r="W2" s="428"/>
      <c r="X2" s="428"/>
      <c r="Y2" s="428"/>
      <c r="Z2" s="428"/>
      <c r="AA2" s="428"/>
      <c r="AB2" s="428"/>
      <c r="AC2" s="428"/>
      <c r="AD2" s="428"/>
      <c r="AE2" s="428"/>
      <c r="AF2" s="428"/>
      <c r="AG2" s="428"/>
      <c r="AH2" s="428"/>
      <c r="AI2" s="428"/>
      <c r="AJ2" s="428"/>
      <c r="AK2" s="428"/>
      <c r="AL2" s="428"/>
      <c r="AM2" s="428"/>
      <c r="AN2" s="428"/>
      <c r="AO2" s="428"/>
      <c r="AP2" s="428"/>
    </row>
    <row r="3" spans="1:42" ht="18.75" customHeight="1" x14ac:dyDescent="0.3">
      <c r="A3" s="1221" t="s">
        <v>670</v>
      </c>
      <c r="B3" s="1222"/>
      <c r="C3" s="1222"/>
      <c r="D3" s="1222"/>
      <c r="E3" s="1222"/>
      <c r="F3" s="2198"/>
      <c r="G3" s="2199"/>
      <c r="H3" s="2199"/>
      <c r="I3" s="2178" t="s">
        <v>671</v>
      </c>
      <c r="J3" s="2178"/>
      <c r="K3" s="2199"/>
      <c r="L3" s="2199"/>
      <c r="M3" s="2178" t="s">
        <v>672</v>
      </c>
      <c r="N3" s="2178"/>
      <c r="O3" s="2199"/>
      <c r="P3" s="2199"/>
      <c r="Q3" s="2178" t="s">
        <v>53</v>
      </c>
      <c r="R3" s="2178"/>
      <c r="S3" s="430"/>
      <c r="T3" s="428"/>
      <c r="U3" s="2180" t="s">
        <v>921</v>
      </c>
      <c r="V3" s="2178"/>
      <c r="W3" s="2178"/>
      <c r="X3" s="2178"/>
      <c r="Y3" s="2183" t="str">
        <f>"R"&amp;表紙・鑑!S3-1&amp;"年度の実施状況"</f>
        <v>R4年度の実施状況</v>
      </c>
      <c r="Z3" s="2184"/>
      <c r="AA3" s="2184"/>
      <c r="AB3" s="2184"/>
      <c r="AC3" s="2184"/>
      <c r="AD3" s="2184"/>
      <c r="AE3" s="2184"/>
      <c r="AF3" s="2184"/>
      <c r="AG3" s="2184"/>
      <c r="AH3" s="2184"/>
      <c r="AI3" s="2185"/>
      <c r="AJ3" s="2186" t="s">
        <v>914</v>
      </c>
      <c r="AK3" s="2187"/>
      <c r="AL3" s="2188"/>
      <c r="AM3" s="1222" t="s">
        <v>673</v>
      </c>
      <c r="AN3" s="1222"/>
      <c r="AO3" s="1222"/>
      <c r="AP3" s="1223"/>
    </row>
    <row r="4" spans="1:42" ht="18.75" customHeight="1" x14ac:dyDescent="0.3">
      <c r="A4" s="2196"/>
      <c r="B4" s="2197"/>
      <c r="C4" s="2197"/>
      <c r="D4" s="2197"/>
      <c r="E4" s="2197"/>
      <c r="F4" s="2200"/>
      <c r="G4" s="2201"/>
      <c r="H4" s="2201"/>
      <c r="I4" s="2179"/>
      <c r="J4" s="2179"/>
      <c r="K4" s="2201"/>
      <c r="L4" s="2201"/>
      <c r="M4" s="2179"/>
      <c r="N4" s="2179"/>
      <c r="O4" s="2201"/>
      <c r="P4" s="2201"/>
      <c r="Q4" s="2179"/>
      <c r="R4" s="2179"/>
      <c r="S4" s="431"/>
      <c r="T4" s="428"/>
      <c r="U4" s="2181"/>
      <c r="V4" s="2182"/>
      <c r="W4" s="2182"/>
      <c r="X4" s="2182"/>
      <c r="Y4" s="2194" t="s">
        <v>674</v>
      </c>
      <c r="Z4" s="2195"/>
      <c r="AA4" s="2195"/>
      <c r="AB4" s="2195"/>
      <c r="AC4" s="1233"/>
      <c r="AD4" s="2194" t="s">
        <v>675</v>
      </c>
      <c r="AE4" s="2195"/>
      <c r="AF4" s="2195"/>
      <c r="AG4" s="2195"/>
      <c r="AH4" s="2195"/>
      <c r="AI4" s="1233"/>
      <c r="AJ4" s="2189"/>
      <c r="AK4" s="2190"/>
      <c r="AL4" s="2191"/>
      <c r="AM4" s="2192"/>
      <c r="AN4" s="2192"/>
      <c r="AO4" s="2192"/>
      <c r="AP4" s="2193"/>
    </row>
    <row r="5" spans="1:42" ht="18.75" customHeight="1" x14ac:dyDescent="0.3">
      <c r="A5" s="2210" t="s">
        <v>676</v>
      </c>
      <c r="B5" s="2197"/>
      <c r="C5" s="2197"/>
      <c r="D5" s="2197"/>
      <c r="E5" s="2197"/>
      <c r="F5" s="2211"/>
      <c r="G5" s="2212"/>
      <c r="H5" s="2212"/>
      <c r="I5" s="2212"/>
      <c r="J5" s="2212"/>
      <c r="K5" s="2212"/>
      <c r="L5" s="2212"/>
      <c r="M5" s="2212"/>
      <c r="N5" s="2212"/>
      <c r="O5" s="2212"/>
      <c r="P5" s="2212"/>
      <c r="Q5" s="2212"/>
      <c r="R5" s="2212"/>
      <c r="S5" s="2213"/>
      <c r="T5" s="428"/>
      <c r="U5" s="2217" t="s">
        <v>677</v>
      </c>
      <c r="V5" s="2218"/>
      <c r="W5" s="2218"/>
      <c r="X5" s="2218"/>
      <c r="Y5" s="2204"/>
      <c r="Z5" s="2205"/>
      <c r="AA5" s="2205"/>
      <c r="AB5" s="2208" t="s">
        <v>468</v>
      </c>
      <c r="AC5" s="2208"/>
      <c r="AD5" s="2220"/>
      <c r="AE5" s="2221"/>
      <c r="AF5" s="2221"/>
      <c r="AG5" s="2221"/>
      <c r="AH5" s="2221"/>
      <c r="AI5" s="2222"/>
      <c r="AJ5" s="2202"/>
      <c r="AK5" s="2203"/>
      <c r="AL5" s="493" t="s">
        <v>468</v>
      </c>
      <c r="AM5" s="378"/>
      <c r="AN5" s="711" t="s">
        <v>440</v>
      </c>
      <c r="AO5" s="378"/>
      <c r="AP5" s="1017" t="s">
        <v>442</v>
      </c>
    </row>
    <row r="6" spans="1:42" ht="18.75" customHeight="1" x14ac:dyDescent="0.3">
      <c r="A6" s="2196"/>
      <c r="B6" s="2197"/>
      <c r="C6" s="2197"/>
      <c r="D6" s="2197"/>
      <c r="E6" s="2197"/>
      <c r="F6" s="2214"/>
      <c r="G6" s="2215"/>
      <c r="H6" s="2215"/>
      <c r="I6" s="2215"/>
      <c r="J6" s="2215"/>
      <c r="K6" s="2215"/>
      <c r="L6" s="2215"/>
      <c r="M6" s="2215"/>
      <c r="N6" s="2215"/>
      <c r="O6" s="2215"/>
      <c r="P6" s="2215"/>
      <c r="Q6" s="2215"/>
      <c r="R6" s="2215"/>
      <c r="S6" s="2216"/>
      <c r="T6" s="428"/>
      <c r="U6" s="2219"/>
      <c r="V6" s="2179"/>
      <c r="W6" s="2179"/>
      <c r="X6" s="2179"/>
      <c r="Y6" s="2206"/>
      <c r="Z6" s="2207"/>
      <c r="AA6" s="2207"/>
      <c r="AB6" s="2209"/>
      <c r="AC6" s="2209"/>
      <c r="AD6" s="2223"/>
      <c r="AE6" s="2224"/>
      <c r="AF6" s="2224"/>
      <c r="AG6" s="2224"/>
      <c r="AH6" s="2224"/>
      <c r="AI6" s="2225"/>
      <c r="AJ6" s="2202"/>
      <c r="AK6" s="2203"/>
      <c r="AL6" s="493" t="s">
        <v>468</v>
      </c>
      <c r="AM6" s="410"/>
      <c r="AN6" s="712"/>
      <c r="AO6" s="410"/>
      <c r="AP6" s="1021"/>
    </row>
    <row r="7" spans="1:42" ht="18.75" customHeight="1" x14ac:dyDescent="0.3">
      <c r="A7" s="2196" t="s">
        <v>678</v>
      </c>
      <c r="B7" s="2197"/>
      <c r="C7" s="2197"/>
      <c r="D7" s="2197"/>
      <c r="E7" s="2197"/>
      <c r="F7" s="432"/>
      <c r="G7" s="433"/>
      <c r="H7" s="433"/>
      <c r="I7" s="378"/>
      <c r="J7" s="711" t="s">
        <v>440</v>
      </c>
      <c r="K7" s="498"/>
      <c r="L7" s="433"/>
      <c r="M7" s="433"/>
      <c r="N7" s="433"/>
      <c r="O7" s="378"/>
      <c r="P7" s="711" t="s">
        <v>442</v>
      </c>
      <c r="Q7" s="434"/>
      <c r="R7" s="434"/>
      <c r="S7" s="435"/>
      <c r="T7" s="428"/>
      <c r="U7" s="2196" t="s">
        <v>679</v>
      </c>
      <c r="V7" s="2197"/>
      <c r="W7" s="2197"/>
      <c r="X7" s="2197"/>
      <c r="Y7" s="2204"/>
      <c r="Z7" s="2205"/>
      <c r="AA7" s="2205"/>
      <c r="AB7" s="2208" t="s">
        <v>468</v>
      </c>
      <c r="AC7" s="2208"/>
      <c r="AD7" s="2220"/>
      <c r="AE7" s="2221"/>
      <c r="AF7" s="2221"/>
      <c r="AG7" s="2221"/>
      <c r="AH7" s="2221"/>
      <c r="AI7" s="2222"/>
      <c r="AJ7" s="2202"/>
      <c r="AK7" s="2203"/>
      <c r="AL7" s="493" t="s">
        <v>468</v>
      </c>
      <c r="AM7" s="378"/>
      <c r="AN7" s="711" t="s">
        <v>440</v>
      </c>
      <c r="AO7" s="378"/>
      <c r="AP7" s="1017" t="s">
        <v>442</v>
      </c>
    </row>
    <row r="8" spans="1:42" ht="18.75" customHeight="1" x14ac:dyDescent="0.3">
      <c r="A8" s="2196"/>
      <c r="B8" s="2197"/>
      <c r="C8" s="2197"/>
      <c r="D8" s="2197"/>
      <c r="E8" s="2197"/>
      <c r="F8" s="436"/>
      <c r="G8" s="437"/>
      <c r="H8" s="499"/>
      <c r="I8" s="410"/>
      <c r="J8" s="712"/>
      <c r="K8" s="437"/>
      <c r="L8" s="437"/>
      <c r="M8" s="499"/>
      <c r="N8" s="499"/>
      <c r="O8" s="410"/>
      <c r="P8" s="712"/>
      <c r="Q8" s="437"/>
      <c r="R8" s="437"/>
      <c r="S8" s="438"/>
      <c r="T8" s="428"/>
      <c r="U8" s="2196"/>
      <c r="V8" s="2197"/>
      <c r="W8" s="2197"/>
      <c r="X8" s="2197"/>
      <c r="Y8" s="2206"/>
      <c r="Z8" s="2207"/>
      <c r="AA8" s="2207"/>
      <c r="AB8" s="2209"/>
      <c r="AC8" s="2209"/>
      <c r="AD8" s="2223"/>
      <c r="AE8" s="2224"/>
      <c r="AF8" s="2224"/>
      <c r="AG8" s="2224"/>
      <c r="AH8" s="2224"/>
      <c r="AI8" s="2225"/>
      <c r="AJ8" s="2202"/>
      <c r="AK8" s="2203"/>
      <c r="AL8" s="493" t="s">
        <v>468</v>
      </c>
      <c r="AM8" s="410"/>
      <c r="AN8" s="712"/>
      <c r="AO8" s="410"/>
      <c r="AP8" s="1021"/>
    </row>
    <row r="9" spans="1:42" ht="18.75" customHeight="1" x14ac:dyDescent="0.3">
      <c r="A9" s="2217" t="s">
        <v>680</v>
      </c>
      <c r="B9" s="2218"/>
      <c r="C9" s="2218"/>
      <c r="D9" s="2218"/>
      <c r="E9" s="2229"/>
      <c r="F9" s="2232"/>
      <c r="G9" s="2226"/>
      <c r="H9" s="2226"/>
      <c r="I9" s="2218" t="s">
        <v>671</v>
      </c>
      <c r="J9" s="2218"/>
      <c r="K9" s="2226"/>
      <c r="L9" s="2226"/>
      <c r="M9" s="2218" t="s">
        <v>672</v>
      </c>
      <c r="N9" s="2218"/>
      <c r="O9" s="2226"/>
      <c r="P9" s="2226"/>
      <c r="Q9" s="2218" t="s">
        <v>53</v>
      </c>
      <c r="R9" s="2218"/>
      <c r="S9" s="439"/>
      <c r="T9" s="428"/>
      <c r="U9" s="2196" t="s">
        <v>681</v>
      </c>
      <c r="V9" s="2197"/>
      <c r="W9" s="2197"/>
      <c r="X9" s="2197"/>
      <c r="Y9" s="2204"/>
      <c r="Z9" s="2205"/>
      <c r="AA9" s="2205"/>
      <c r="AB9" s="2208" t="s">
        <v>468</v>
      </c>
      <c r="AC9" s="2208"/>
      <c r="AD9" s="2220"/>
      <c r="AE9" s="2221"/>
      <c r="AF9" s="2221"/>
      <c r="AG9" s="2221"/>
      <c r="AH9" s="2221"/>
      <c r="AI9" s="2222"/>
      <c r="AJ9" s="2202"/>
      <c r="AK9" s="2203"/>
      <c r="AL9" s="493" t="s">
        <v>468</v>
      </c>
      <c r="AM9" s="378"/>
      <c r="AN9" s="711" t="s">
        <v>440</v>
      </c>
      <c r="AO9" s="378"/>
      <c r="AP9" s="1017" t="s">
        <v>442</v>
      </c>
    </row>
    <row r="10" spans="1:42" ht="18.75" customHeight="1" thickBot="1" x14ac:dyDescent="0.35">
      <c r="A10" s="2230"/>
      <c r="B10" s="2228"/>
      <c r="C10" s="2228"/>
      <c r="D10" s="2228"/>
      <c r="E10" s="2231"/>
      <c r="F10" s="2233"/>
      <c r="G10" s="2227"/>
      <c r="H10" s="2227"/>
      <c r="I10" s="2228"/>
      <c r="J10" s="2228"/>
      <c r="K10" s="2227"/>
      <c r="L10" s="2227"/>
      <c r="M10" s="2228"/>
      <c r="N10" s="2228"/>
      <c r="O10" s="2227"/>
      <c r="P10" s="2227"/>
      <c r="Q10" s="2228"/>
      <c r="R10" s="2228"/>
      <c r="S10" s="440"/>
      <c r="T10" s="428"/>
      <c r="U10" s="2196"/>
      <c r="V10" s="2197"/>
      <c r="W10" s="2197"/>
      <c r="X10" s="2197"/>
      <c r="Y10" s="2206"/>
      <c r="Z10" s="2207"/>
      <c r="AA10" s="2207"/>
      <c r="AB10" s="2209"/>
      <c r="AC10" s="2209"/>
      <c r="AD10" s="2223"/>
      <c r="AE10" s="2224"/>
      <c r="AF10" s="2224"/>
      <c r="AG10" s="2224"/>
      <c r="AH10" s="2224"/>
      <c r="AI10" s="2225"/>
      <c r="AJ10" s="2202"/>
      <c r="AK10" s="2203"/>
      <c r="AL10" s="493" t="s">
        <v>468</v>
      </c>
      <c r="AM10" s="410"/>
      <c r="AN10" s="712"/>
      <c r="AO10" s="410"/>
      <c r="AP10" s="1021"/>
    </row>
    <row r="11" spans="1:42" ht="18.75" customHeight="1" x14ac:dyDescent="0.3">
      <c r="A11" s="428"/>
      <c r="B11" s="428"/>
      <c r="C11" s="428"/>
      <c r="D11" s="441"/>
      <c r="E11" s="428"/>
      <c r="F11" s="428"/>
      <c r="G11" s="428"/>
      <c r="H11" s="2258"/>
      <c r="I11" s="2258"/>
      <c r="J11" s="497"/>
      <c r="K11" s="442"/>
      <c r="L11" s="497"/>
      <c r="M11" s="442"/>
      <c r="N11" s="497"/>
      <c r="O11" s="428"/>
      <c r="P11" s="428"/>
      <c r="Q11" s="428"/>
      <c r="R11" s="428"/>
      <c r="S11" s="428"/>
      <c r="T11" s="428"/>
      <c r="U11" s="2196" t="s">
        <v>682</v>
      </c>
      <c r="V11" s="2197"/>
      <c r="W11" s="2197"/>
      <c r="X11" s="2197"/>
      <c r="Y11" s="2204"/>
      <c r="Z11" s="2205"/>
      <c r="AA11" s="2205"/>
      <c r="AB11" s="2208" t="s">
        <v>468</v>
      </c>
      <c r="AC11" s="2208"/>
      <c r="AD11" s="2220"/>
      <c r="AE11" s="2221"/>
      <c r="AF11" s="2221"/>
      <c r="AG11" s="2221"/>
      <c r="AH11" s="2221"/>
      <c r="AI11" s="2222"/>
      <c r="AJ11" s="2202"/>
      <c r="AK11" s="2203"/>
      <c r="AL11" s="493" t="s">
        <v>468</v>
      </c>
      <c r="AM11" s="378"/>
      <c r="AN11" s="711" t="s">
        <v>440</v>
      </c>
      <c r="AO11" s="378"/>
      <c r="AP11" s="1017" t="s">
        <v>442</v>
      </c>
    </row>
    <row r="12" spans="1:42" ht="18.75" customHeight="1" thickBot="1" x14ac:dyDescent="0.35">
      <c r="A12" s="429" t="s">
        <v>683</v>
      </c>
      <c r="B12" s="428"/>
      <c r="C12" s="428"/>
      <c r="D12" s="441"/>
      <c r="E12" s="428"/>
      <c r="F12" s="428"/>
      <c r="G12" s="428"/>
      <c r="H12" s="500"/>
      <c r="I12" s="500"/>
      <c r="J12" s="497"/>
      <c r="K12" s="442"/>
      <c r="L12" s="497"/>
      <c r="M12" s="442"/>
      <c r="N12" s="497"/>
      <c r="O12" s="428"/>
      <c r="P12" s="428"/>
      <c r="Q12" s="428"/>
      <c r="R12" s="428"/>
      <c r="S12" s="428"/>
      <c r="T12" s="428"/>
      <c r="U12" s="2196"/>
      <c r="V12" s="2197"/>
      <c r="W12" s="2197"/>
      <c r="X12" s="2197"/>
      <c r="Y12" s="2206"/>
      <c r="Z12" s="2207"/>
      <c r="AA12" s="2207"/>
      <c r="AB12" s="2209"/>
      <c r="AC12" s="2209"/>
      <c r="AD12" s="2223"/>
      <c r="AE12" s="2224"/>
      <c r="AF12" s="2224"/>
      <c r="AG12" s="2224"/>
      <c r="AH12" s="2224"/>
      <c r="AI12" s="2225"/>
      <c r="AJ12" s="2202"/>
      <c r="AK12" s="2203"/>
      <c r="AL12" s="493" t="s">
        <v>468</v>
      </c>
      <c r="AM12" s="410"/>
      <c r="AN12" s="712"/>
      <c r="AO12" s="410"/>
      <c r="AP12" s="1021"/>
    </row>
    <row r="13" spans="1:42" ht="18.75" customHeight="1" x14ac:dyDescent="0.3">
      <c r="A13" s="2234" t="s">
        <v>684</v>
      </c>
      <c r="B13" s="2235"/>
      <c r="C13" s="2235"/>
      <c r="D13" s="2235"/>
      <c r="E13" s="2235"/>
      <c r="F13" s="2235"/>
      <c r="G13" s="2235"/>
      <c r="H13" s="2235"/>
      <c r="I13" s="2235"/>
      <c r="J13" s="2235"/>
      <c r="K13" s="2235"/>
      <c r="L13" s="2235"/>
      <c r="M13" s="2235"/>
      <c r="N13" s="2235"/>
      <c r="O13" s="2235"/>
      <c r="P13" s="2235"/>
      <c r="Q13" s="2235"/>
      <c r="R13" s="2235"/>
      <c r="S13" s="2236"/>
      <c r="T13" s="428"/>
      <c r="U13" s="2196" t="s">
        <v>685</v>
      </c>
      <c r="V13" s="2197"/>
      <c r="W13" s="2197"/>
      <c r="X13" s="2197"/>
      <c r="Y13" s="2204"/>
      <c r="Z13" s="2205"/>
      <c r="AA13" s="2205"/>
      <c r="AB13" s="2208" t="s">
        <v>468</v>
      </c>
      <c r="AC13" s="2208"/>
      <c r="AD13" s="2220"/>
      <c r="AE13" s="2221"/>
      <c r="AF13" s="2221"/>
      <c r="AG13" s="2221"/>
      <c r="AH13" s="2221"/>
      <c r="AI13" s="2222"/>
      <c r="AJ13" s="2202"/>
      <c r="AK13" s="2203"/>
      <c r="AL13" s="493" t="s">
        <v>468</v>
      </c>
      <c r="AM13" s="378"/>
      <c r="AN13" s="711" t="s">
        <v>440</v>
      </c>
      <c r="AO13" s="378"/>
      <c r="AP13" s="1017" t="s">
        <v>442</v>
      </c>
    </row>
    <row r="14" spans="1:42" ht="18.75" customHeight="1" thickBot="1" x14ac:dyDescent="0.35">
      <c r="A14" s="2245"/>
      <c r="B14" s="2246"/>
      <c r="C14" s="2246"/>
      <c r="D14" s="2246"/>
      <c r="E14" s="2246"/>
      <c r="F14" s="2246"/>
      <c r="G14" s="2246"/>
      <c r="H14" s="2246"/>
      <c r="I14" s="2246"/>
      <c r="J14" s="2246"/>
      <c r="K14" s="2246"/>
      <c r="L14" s="2246"/>
      <c r="M14" s="2246"/>
      <c r="N14" s="2246"/>
      <c r="O14" s="2246"/>
      <c r="P14" s="2246"/>
      <c r="Q14" s="2246"/>
      <c r="R14" s="2246"/>
      <c r="S14" s="2247"/>
      <c r="T14" s="428"/>
      <c r="U14" s="2237"/>
      <c r="V14" s="2238"/>
      <c r="W14" s="2238"/>
      <c r="X14" s="2238"/>
      <c r="Y14" s="2239"/>
      <c r="Z14" s="2240"/>
      <c r="AA14" s="2240"/>
      <c r="AB14" s="2241"/>
      <c r="AC14" s="2241"/>
      <c r="AD14" s="2242"/>
      <c r="AE14" s="2243"/>
      <c r="AF14" s="2243"/>
      <c r="AG14" s="2243"/>
      <c r="AH14" s="2243"/>
      <c r="AI14" s="2244"/>
      <c r="AJ14" s="2251"/>
      <c r="AK14" s="2252"/>
      <c r="AL14" s="443" t="s">
        <v>468</v>
      </c>
      <c r="AM14" s="178"/>
      <c r="AN14" s="717"/>
      <c r="AO14" s="178"/>
      <c r="AP14" s="1018"/>
    </row>
    <row r="15" spans="1:42" ht="18.75" customHeight="1" x14ac:dyDescent="0.3">
      <c r="A15" s="2245"/>
      <c r="B15" s="2246"/>
      <c r="C15" s="2246"/>
      <c r="D15" s="2246"/>
      <c r="E15" s="2246"/>
      <c r="F15" s="2246"/>
      <c r="G15" s="2246"/>
      <c r="H15" s="2246"/>
      <c r="I15" s="2246"/>
      <c r="J15" s="2246"/>
      <c r="K15" s="2246"/>
      <c r="L15" s="2246"/>
      <c r="M15" s="2246"/>
      <c r="N15" s="2246"/>
      <c r="O15" s="2246"/>
      <c r="P15" s="2246"/>
      <c r="Q15" s="2246"/>
      <c r="R15" s="2246"/>
      <c r="S15" s="2247"/>
      <c r="T15" s="428"/>
      <c r="U15" s="445" t="s">
        <v>5</v>
      </c>
      <c r="V15" s="429" t="s">
        <v>686</v>
      </c>
      <c r="W15" s="428"/>
      <c r="X15" s="428"/>
      <c r="Y15" s="428"/>
      <c r="Z15" s="428"/>
      <c r="AA15" s="428"/>
      <c r="AB15" s="428"/>
      <c r="AC15" s="497"/>
      <c r="AD15" s="497"/>
      <c r="AE15" s="497"/>
      <c r="AF15" s="428"/>
      <c r="AG15" s="428"/>
      <c r="AH15" s="428"/>
      <c r="AI15" s="428"/>
      <c r="AJ15" s="428"/>
      <c r="AK15" s="428"/>
      <c r="AL15" s="428"/>
      <c r="AM15" s="428"/>
      <c r="AN15" s="428"/>
      <c r="AO15" s="428"/>
      <c r="AP15" s="428"/>
    </row>
    <row r="16" spans="1:42" ht="18.75" customHeight="1" x14ac:dyDescent="0.3">
      <c r="A16" s="2245"/>
      <c r="B16" s="2246"/>
      <c r="C16" s="2246"/>
      <c r="D16" s="2246"/>
      <c r="E16" s="2246"/>
      <c r="F16" s="2246"/>
      <c r="G16" s="2246"/>
      <c r="H16" s="2246"/>
      <c r="I16" s="2246"/>
      <c r="J16" s="2246"/>
      <c r="K16" s="2246"/>
      <c r="L16" s="2246"/>
      <c r="M16" s="2246"/>
      <c r="N16" s="2246"/>
      <c r="O16" s="2246"/>
      <c r="P16" s="2246"/>
      <c r="Q16" s="2246"/>
      <c r="R16" s="2246"/>
      <c r="S16" s="2247"/>
      <c r="T16" s="428"/>
      <c r="U16" s="444"/>
      <c r="V16" s="429" t="s">
        <v>687</v>
      </c>
      <c r="W16" s="428"/>
      <c r="X16" s="428"/>
      <c r="Y16" s="428"/>
      <c r="Z16" s="428"/>
      <c r="AA16" s="428"/>
      <c r="AB16" s="428"/>
      <c r="AC16" s="497"/>
      <c r="AD16" s="497"/>
      <c r="AE16" s="497"/>
      <c r="AF16" s="428"/>
      <c r="AG16" s="428"/>
      <c r="AH16" s="428"/>
      <c r="AI16" s="428"/>
      <c r="AJ16" s="428"/>
      <c r="AK16" s="428"/>
      <c r="AL16" s="428"/>
      <c r="AM16" s="428"/>
      <c r="AN16" s="428"/>
      <c r="AO16" s="428"/>
      <c r="AP16" s="428"/>
    </row>
    <row r="17" spans="1:42" ht="18.75" customHeight="1" x14ac:dyDescent="0.3">
      <c r="A17" s="2245"/>
      <c r="B17" s="2246"/>
      <c r="C17" s="2246"/>
      <c r="D17" s="2246"/>
      <c r="E17" s="2246"/>
      <c r="F17" s="2246"/>
      <c r="G17" s="2246"/>
      <c r="H17" s="2246"/>
      <c r="I17" s="2246"/>
      <c r="J17" s="2246"/>
      <c r="K17" s="2246"/>
      <c r="L17" s="2246"/>
      <c r="M17" s="2246"/>
      <c r="N17" s="2246"/>
      <c r="O17" s="2246"/>
      <c r="P17" s="2246"/>
      <c r="Q17" s="2246"/>
      <c r="R17" s="2246"/>
      <c r="S17" s="2247"/>
      <c r="T17" s="428"/>
      <c r="U17" s="445"/>
      <c r="V17" s="429" t="s">
        <v>688</v>
      </c>
      <c r="W17" s="428"/>
      <c r="X17" s="428"/>
      <c r="Y17" s="428"/>
      <c r="Z17" s="428"/>
      <c r="AA17" s="428"/>
      <c r="AB17" s="492"/>
      <c r="AC17" s="428"/>
      <c r="AD17" s="428"/>
      <c r="AE17" s="428"/>
      <c r="AF17" s="428"/>
      <c r="AG17" s="428"/>
      <c r="AH17" s="428"/>
      <c r="AI17" s="428"/>
      <c r="AJ17" s="428"/>
      <c r="AK17" s="428"/>
      <c r="AL17" s="428"/>
      <c r="AM17" s="428"/>
      <c r="AN17" s="428"/>
      <c r="AO17" s="428"/>
      <c r="AP17" s="428"/>
    </row>
    <row r="18" spans="1:42" ht="18.75" customHeight="1" x14ac:dyDescent="0.3">
      <c r="A18" s="2245"/>
      <c r="B18" s="2246"/>
      <c r="C18" s="2246"/>
      <c r="D18" s="2246"/>
      <c r="E18" s="2246"/>
      <c r="F18" s="2246"/>
      <c r="G18" s="2246"/>
      <c r="H18" s="2246"/>
      <c r="I18" s="2246"/>
      <c r="J18" s="2246"/>
      <c r="K18" s="2246"/>
      <c r="L18" s="2246"/>
      <c r="M18" s="2246"/>
      <c r="N18" s="2246"/>
      <c r="O18" s="2246"/>
      <c r="P18" s="2246"/>
      <c r="Q18" s="2246"/>
      <c r="R18" s="2246"/>
      <c r="S18" s="2247"/>
      <c r="T18" s="428"/>
      <c r="U18" s="497"/>
      <c r="V18" s="428"/>
      <c r="W18" s="428"/>
      <c r="X18" s="428"/>
      <c r="Y18" s="428"/>
      <c r="Z18" s="428"/>
      <c r="AA18" s="428"/>
      <c r="AB18" s="492"/>
      <c r="AC18" s="428"/>
      <c r="AD18" s="428"/>
      <c r="AE18" s="428"/>
      <c r="AF18" s="428"/>
      <c r="AG18" s="428"/>
      <c r="AH18" s="428"/>
      <c r="AI18" s="428"/>
      <c r="AJ18" s="428"/>
      <c r="AK18" s="428"/>
      <c r="AL18" s="428"/>
      <c r="AM18" s="428"/>
      <c r="AN18" s="428"/>
      <c r="AO18" s="428"/>
      <c r="AP18" s="428"/>
    </row>
    <row r="19" spans="1:42" ht="18.75" customHeight="1" thickBot="1" x14ac:dyDescent="0.35">
      <c r="A19" s="2245"/>
      <c r="B19" s="2246"/>
      <c r="C19" s="2246"/>
      <c r="D19" s="2246"/>
      <c r="E19" s="2246"/>
      <c r="F19" s="2246"/>
      <c r="G19" s="2246"/>
      <c r="H19" s="2246"/>
      <c r="I19" s="2246"/>
      <c r="J19" s="2246"/>
      <c r="K19" s="2246"/>
      <c r="L19" s="2246"/>
      <c r="M19" s="2246"/>
      <c r="N19" s="2246"/>
      <c r="O19" s="2246"/>
      <c r="P19" s="2246"/>
      <c r="Q19" s="2246"/>
      <c r="R19" s="2246"/>
      <c r="S19" s="2247"/>
      <c r="T19" s="428"/>
      <c r="U19" s="496" t="s">
        <v>689</v>
      </c>
      <c r="V19" s="492"/>
      <c r="W19" s="428"/>
      <c r="X19" s="428"/>
      <c r="Y19" s="428"/>
      <c r="Z19" s="428"/>
      <c r="AA19" s="428"/>
      <c r="AB19" s="428"/>
      <c r="AC19" s="428"/>
      <c r="AD19" s="428"/>
      <c r="AE19" s="428"/>
      <c r="AF19" s="428"/>
      <c r="AG19" s="428"/>
      <c r="AH19" s="428"/>
      <c r="AI19" s="428"/>
      <c r="AJ19" s="428"/>
      <c r="AK19" s="428"/>
      <c r="AL19" s="428"/>
      <c r="AM19" s="428"/>
      <c r="AN19" s="428"/>
      <c r="AO19" s="428"/>
      <c r="AP19" s="428"/>
    </row>
    <row r="20" spans="1:42" ht="18.75" customHeight="1" x14ac:dyDescent="0.3">
      <c r="A20" s="2245"/>
      <c r="B20" s="2246"/>
      <c r="C20" s="2246"/>
      <c r="D20" s="2246"/>
      <c r="E20" s="2246"/>
      <c r="F20" s="2246"/>
      <c r="G20" s="2246"/>
      <c r="H20" s="2246"/>
      <c r="I20" s="2246"/>
      <c r="J20" s="2246"/>
      <c r="K20" s="2246"/>
      <c r="L20" s="2246"/>
      <c r="M20" s="2246"/>
      <c r="N20" s="2246"/>
      <c r="O20" s="2246"/>
      <c r="P20" s="2246"/>
      <c r="Q20" s="2246"/>
      <c r="R20" s="2246"/>
      <c r="S20" s="2247"/>
      <c r="T20" s="428"/>
      <c r="U20" s="2253" t="s">
        <v>690</v>
      </c>
      <c r="V20" s="2254"/>
      <c r="W20" s="2254"/>
      <c r="X20" s="2254"/>
      <c r="Y20" s="2255"/>
      <c r="Z20" s="2198"/>
      <c r="AA20" s="2199"/>
      <c r="AB20" s="2199"/>
      <c r="AC20" s="2199"/>
      <c r="AD20" s="2178" t="s">
        <v>671</v>
      </c>
      <c r="AE20" s="2178"/>
      <c r="AF20" s="2199"/>
      <c r="AG20" s="2199"/>
      <c r="AH20" s="2199"/>
      <c r="AI20" s="2178" t="s">
        <v>672</v>
      </c>
      <c r="AJ20" s="2178"/>
      <c r="AK20" s="2199"/>
      <c r="AL20" s="2199"/>
      <c r="AM20" s="2199"/>
      <c r="AN20" s="2257" t="s">
        <v>53</v>
      </c>
      <c r="AO20" s="2257"/>
      <c r="AP20" s="430"/>
    </row>
    <row r="21" spans="1:42" ht="18.75" customHeight="1" x14ac:dyDescent="0.3">
      <c r="A21" s="2245"/>
      <c r="B21" s="2246"/>
      <c r="C21" s="2246"/>
      <c r="D21" s="2246"/>
      <c r="E21" s="2246"/>
      <c r="F21" s="2246"/>
      <c r="G21" s="2246"/>
      <c r="H21" s="2246"/>
      <c r="I21" s="2246"/>
      <c r="J21" s="2246"/>
      <c r="K21" s="2246"/>
      <c r="L21" s="2246"/>
      <c r="M21" s="2246"/>
      <c r="N21" s="2246"/>
      <c r="O21" s="2246"/>
      <c r="P21" s="2246"/>
      <c r="Q21" s="2246"/>
      <c r="R21" s="2246"/>
      <c r="S21" s="2247"/>
      <c r="T21" s="428"/>
      <c r="U21" s="2084"/>
      <c r="V21" s="789"/>
      <c r="W21" s="789"/>
      <c r="X21" s="789"/>
      <c r="Y21" s="2256"/>
      <c r="Z21" s="2200"/>
      <c r="AA21" s="2201"/>
      <c r="AB21" s="2201"/>
      <c r="AC21" s="2201"/>
      <c r="AD21" s="2179"/>
      <c r="AE21" s="2179"/>
      <c r="AF21" s="2201"/>
      <c r="AG21" s="2201"/>
      <c r="AH21" s="2201"/>
      <c r="AI21" s="2179"/>
      <c r="AJ21" s="2179"/>
      <c r="AK21" s="2201"/>
      <c r="AL21" s="2201"/>
      <c r="AM21" s="2201"/>
      <c r="AN21" s="2209"/>
      <c r="AO21" s="2209"/>
      <c r="AP21" s="333"/>
    </row>
    <row r="22" spans="1:42" ht="18.75" customHeight="1" x14ac:dyDescent="0.3">
      <c r="A22" s="2248"/>
      <c r="B22" s="2249"/>
      <c r="C22" s="2249"/>
      <c r="D22" s="2249"/>
      <c r="E22" s="2249"/>
      <c r="F22" s="2249"/>
      <c r="G22" s="2249"/>
      <c r="H22" s="2249"/>
      <c r="I22" s="2249"/>
      <c r="J22" s="2249"/>
      <c r="K22" s="2249"/>
      <c r="L22" s="2249"/>
      <c r="M22" s="2249"/>
      <c r="N22" s="2249"/>
      <c r="O22" s="2249"/>
      <c r="P22" s="2249"/>
      <c r="Q22" s="2249"/>
      <c r="R22" s="2249"/>
      <c r="S22" s="2250"/>
      <c r="T22" s="428"/>
      <c r="U22" s="2084" t="s">
        <v>691</v>
      </c>
      <c r="V22" s="789"/>
      <c r="W22" s="789"/>
      <c r="X22" s="789"/>
      <c r="Y22" s="789"/>
      <c r="Z22" s="914"/>
      <c r="AA22" s="914"/>
      <c r="AB22" s="914"/>
      <c r="AC22" s="914"/>
      <c r="AD22" s="914"/>
      <c r="AE22" s="914"/>
      <c r="AF22" s="914"/>
      <c r="AG22" s="914"/>
      <c r="AH22" s="914"/>
      <c r="AI22" s="914"/>
      <c r="AJ22" s="914"/>
      <c r="AK22" s="914"/>
      <c r="AL22" s="914"/>
      <c r="AM22" s="914"/>
      <c r="AN22" s="914"/>
      <c r="AO22" s="914"/>
      <c r="AP22" s="917"/>
    </row>
    <row r="23" spans="1:42" ht="18.75" customHeight="1" x14ac:dyDescent="0.3">
      <c r="A23" s="2262" t="s">
        <v>692</v>
      </c>
      <c r="B23" s="2263"/>
      <c r="C23" s="2263"/>
      <c r="D23" s="2263"/>
      <c r="E23" s="2263"/>
      <c r="F23" s="2263"/>
      <c r="G23" s="2263"/>
      <c r="H23" s="2263"/>
      <c r="I23" s="2263"/>
      <c r="J23" s="355"/>
      <c r="K23" s="356"/>
      <c r="L23" s="64"/>
      <c r="M23" s="489" t="s">
        <v>373</v>
      </c>
      <c r="N23" s="446"/>
      <c r="O23" s="446"/>
      <c r="P23" s="64"/>
      <c r="Q23" s="489" t="s">
        <v>16</v>
      </c>
      <c r="R23" s="446"/>
      <c r="S23" s="447"/>
      <c r="T23" s="428"/>
      <c r="U23" s="2084"/>
      <c r="V23" s="789"/>
      <c r="W23" s="789"/>
      <c r="X23" s="789"/>
      <c r="Y23" s="789"/>
      <c r="Z23" s="914"/>
      <c r="AA23" s="914"/>
      <c r="AB23" s="914"/>
      <c r="AC23" s="914"/>
      <c r="AD23" s="914"/>
      <c r="AE23" s="914"/>
      <c r="AF23" s="914"/>
      <c r="AG23" s="914"/>
      <c r="AH23" s="914"/>
      <c r="AI23" s="914"/>
      <c r="AJ23" s="914"/>
      <c r="AK23" s="914"/>
      <c r="AL23" s="914"/>
      <c r="AM23" s="914"/>
      <c r="AN23" s="914"/>
      <c r="AO23" s="914"/>
      <c r="AP23" s="917"/>
    </row>
    <row r="24" spans="1:42" ht="18.75" customHeight="1" x14ac:dyDescent="0.3">
      <c r="A24" s="2264" t="s">
        <v>693</v>
      </c>
      <c r="B24" s="2265"/>
      <c r="C24" s="2265"/>
      <c r="D24" s="2265"/>
      <c r="E24" s="2265"/>
      <c r="F24" s="2265"/>
      <c r="G24" s="2265"/>
      <c r="H24" s="2265"/>
      <c r="I24" s="2265"/>
      <c r="J24" s="448"/>
      <c r="K24" s="449"/>
      <c r="L24" s="495"/>
      <c r="M24" s="494" t="s">
        <v>551</v>
      </c>
      <c r="N24" s="449"/>
      <c r="O24" s="449"/>
      <c r="P24" s="495"/>
      <c r="Q24" s="494" t="s">
        <v>555</v>
      </c>
      <c r="R24" s="449"/>
      <c r="S24" s="450"/>
      <c r="T24" s="428"/>
      <c r="U24" s="2084"/>
      <c r="V24" s="789"/>
      <c r="W24" s="789"/>
      <c r="X24" s="789"/>
      <c r="Y24" s="789"/>
      <c r="Z24" s="914"/>
      <c r="AA24" s="914"/>
      <c r="AB24" s="914"/>
      <c r="AC24" s="914"/>
      <c r="AD24" s="914"/>
      <c r="AE24" s="914"/>
      <c r="AF24" s="914"/>
      <c r="AG24" s="914"/>
      <c r="AH24" s="914"/>
      <c r="AI24" s="914"/>
      <c r="AJ24" s="914"/>
      <c r="AK24" s="914"/>
      <c r="AL24" s="914"/>
      <c r="AM24" s="914"/>
      <c r="AN24" s="914"/>
      <c r="AO24" s="914"/>
      <c r="AP24" s="917"/>
    </row>
    <row r="25" spans="1:42" ht="18.75" customHeight="1" x14ac:dyDescent="0.3">
      <c r="A25" s="451" t="s">
        <v>694</v>
      </c>
      <c r="B25" s="2265" t="s">
        <v>913</v>
      </c>
      <c r="C25" s="2265"/>
      <c r="D25" s="2265"/>
      <c r="E25" s="2265"/>
      <c r="F25" s="2265"/>
      <c r="G25" s="2265"/>
      <c r="H25" s="2265"/>
      <c r="I25" s="2265"/>
      <c r="J25" s="452"/>
      <c r="K25" s="446"/>
      <c r="L25" s="64"/>
      <c r="M25" s="489" t="s">
        <v>373</v>
      </c>
      <c r="N25" s="446"/>
      <c r="O25" s="446"/>
      <c r="P25" s="64"/>
      <c r="Q25" s="489" t="s">
        <v>16</v>
      </c>
      <c r="R25" s="446"/>
      <c r="S25" s="447"/>
      <c r="T25" s="428"/>
      <c r="U25" s="2084" t="s">
        <v>695</v>
      </c>
      <c r="V25" s="789"/>
      <c r="W25" s="789"/>
      <c r="X25" s="789"/>
      <c r="Y25" s="789"/>
      <c r="Z25" s="914"/>
      <c r="AA25" s="914"/>
      <c r="AB25" s="914"/>
      <c r="AC25" s="914"/>
      <c r="AD25" s="914"/>
      <c r="AE25" s="914"/>
      <c r="AF25" s="914"/>
      <c r="AG25" s="914"/>
      <c r="AH25" s="914"/>
      <c r="AI25" s="914"/>
      <c r="AJ25" s="914"/>
      <c r="AK25" s="914"/>
      <c r="AL25" s="914"/>
      <c r="AM25" s="914"/>
      <c r="AN25" s="914"/>
      <c r="AO25" s="914"/>
      <c r="AP25" s="917"/>
    </row>
    <row r="26" spans="1:42" ht="18.75" customHeight="1" x14ac:dyDescent="0.3">
      <c r="A26" s="2264" t="s">
        <v>696</v>
      </c>
      <c r="B26" s="2265"/>
      <c r="C26" s="2265"/>
      <c r="D26" s="2265"/>
      <c r="E26" s="2265"/>
      <c r="F26" s="2265"/>
      <c r="G26" s="2265"/>
      <c r="H26" s="2265"/>
      <c r="I26" s="2265"/>
      <c r="J26" s="448"/>
      <c r="K26" s="449"/>
      <c r="L26" s="495"/>
      <c r="M26" s="494" t="s">
        <v>551</v>
      </c>
      <c r="N26" s="449"/>
      <c r="O26" s="449"/>
      <c r="P26" s="495"/>
      <c r="Q26" s="494" t="s">
        <v>555</v>
      </c>
      <c r="R26" s="449"/>
      <c r="S26" s="450"/>
      <c r="T26" s="428"/>
      <c r="U26" s="2084"/>
      <c r="V26" s="789"/>
      <c r="W26" s="789"/>
      <c r="X26" s="789"/>
      <c r="Y26" s="789"/>
      <c r="Z26" s="914"/>
      <c r="AA26" s="914"/>
      <c r="AB26" s="914"/>
      <c r="AC26" s="914"/>
      <c r="AD26" s="914"/>
      <c r="AE26" s="914"/>
      <c r="AF26" s="914"/>
      <c r="AG26" s="914"/>
      <c r="AH26" s="914"/>
      <c r="AI26" s="914"/>
      <c r="AJ26" s="914"/>
      <c r="AK26" s="914"/>
      <c r="AL26" s="914"/>
      <c r="AM26" s="914"/>
      <c r="AN26" s="914"/>
      <c r="AO26" s="914"/>
      <c r="AP26" s="917"/>
    </row>
    <row r="27" spans="1:42" ht="18.75" customHeight="1" thickBot="1" x14ac:dyDescent="0.35">
      <c r="A27" s="453" t="s">
        <v>694</v>
      </c>
      <c r="B27" s="2266" t="s">
        <v>913</v>
      </c>
      <c r="C27" s="2266"/>
      <c r="D27" s="2266"/>
      <c r="E27" s="2266"/>
      <c r="F27" s="2266"/>
      <c r="G27" s="2266"/>
      <c r="H27" s="2266"/>
      <c r="I27" s="2266"/>
      <c r="J27" s="454"/>
      <c r="K27" s="455"/>
      <c r="L27" s="388"/>
      <c r="M27" s="491" t="s">
        <v>373</v>
      </c>
      <c r="N27" s="455"/>
      <c r="O27" s="455"/>
      <c r="P27" s="388"/>
      <c r="Q27" s="491" t="s">
        <v>16</v>
      </c>
      <c r="R27" s="455"/>
      <c r="S27" s="456"/>
      <c r="T27" s="492"/>
      <c r="U27" s="2100"/>
      <c r="V27" s="2101"/>
      <c r="W27" s="2101"/>
      <c r="X27" s="2101"/>
      <c r="Y27" s="2101"/>
      <c r="Z27" s="920"/>
      <c r="AA27" s="920"/>
      <c r="AB27" s="920"/>
      <c r="AC27" s="920"/>
      <c r="AD27" s="920"/>
      <c r="AE27" s="920"/>
      <c r="AF27" s="920"/>
      <c r="AG27" s="920"/>
      <c r="AH27" s="920"/>
      <c r="AI27" s="920"/>
      <c r="AJ27" s="920"/>
      <c r="AK27" s="920"/>
      <c r="AL27" s="920"/>
      <c r="AM27" s="920"/>
      <c r="AN27" s="920"/>
      <c r="AO27" s="920"/>
      <c r="AP27" s="923"/>
    </row>
    <row r="28" spans="1:42" ht="18.75" customHeight="1" x14ac:dyDescent="0.3">
      <c r="A28" s="428"/>
      <c r="B28" s="428"/>
      <c r="C28" s="428"/>
      <c r="D28" s="428"/>
      <c r="E28" s="428"/>
      <c r="F28" s="428"/>
      <c r="G28" s="428"/>
      <c r="H28" s="428"/>
      <c r="I28" s="428"/>
      <c r="J28" s="428"/>
      <c r="K28" s="428"/>
      <c r="L28" s="428"/>
      <c r="M28" s="428"/>
      <c r="N28" s="428"/>
      <c r="O28" s="428"/>
      <c r="P28" s="428"/>
      <c r="Q28" s="428"/>
      <c r="R28" s="428"/>
      <c r="S28" s="428"/>
      <c r="T28" s="492"/>
      <c r="U28" s="130"/>
      <c r="V28" s="130"/>
      <c r="W28" s="130"/>
      <c r="X28" s="130"/>
      <c r="Y28" s="492"/>
      <c r="Z28" s="492"/>
      <c r="AA28" s="492"/>
      <c r="AB28" s="492"/>
      <c r="AC28" s="74"/>
      <c r="AD28" s="74"/>
      <c r="AE28" s="74"/>
      <c r="AF28" s="492"/>
      <c r="AG28" s="492"/>
      <c r="AH28" s="492"/>
      <c r="AI28" s="428"/>
      <c r="AJ28" s="428"/>
      <c r="AK28" s="428"/>
      <c r="AL28" s="428"/>
      <c r="AM28" s="428"/>
      <c r="AN28" s="428"/>
      <c r="AO28" s="428"/>
      <c r="AP28" s="492"/>
    </row>
    <row r="29" spans="1:42" ht="18.75" customHeight="1" thickBot="1" x14ac:dyDescent="0.35">
      <c r="A29" s="429" t="s">
        <v>697</v>
      </c>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90"/>
      <c r="AB29" s="490"/>
      <c r="AC29" s="490"/>
      <c r="AD29" s="428"/>
      <c r="AE29" s="492"/>
      <c r="AF29" s="428"/>
      <c r="AG29" s="428"/>
      <c r="AH29" s="428"/>
      <c r="AI29" s="428"/>
      <c r="AJ29" s="428"/>
      <c r="AK29" s="428"/>
      <c r="AL29" s="428"/>
      <c r="AM29" s="428"/>
      <c r="AN29" s="428"/>
      <c r="AO29" s="428"/>
      <c r="AP29" s="428"/>
    </row>
    <row r="30" spans="1:42" ht="18.75" customHeight="1" x14ac:dyDescent="0.3">
      <c r="A30" s="1221" t="s">
        <v>698</v>
      </c>
      <c r="B30" s="1222"/>
      <c r="C30" s="1222"/>
      <c r="D30" s="1222"/>
      <c r="E30" s="1222"/>
      <c r="F30" s="1222" t="s">
        <v>699</v>
      </c>
      <c r="G30" s="1222"/>
      <c r="H30" s="1222"/>
      <c r="I30" s="1222"/>
      <c r="J30" s="1222"/>
      <c r="K30" s="2183" t="s">
        <v>700</v>
      </c>
      <c r="L30" s="2184"/>
      <c r="M30" s="2184"/>
      <c r="N30" s="2184"/>
      <c r="O30" s="2184"/>
      <c r="P30" s="2184"/>
      <c r="Q30" s="2184"/>
      <c r="R30" s="2184"/>
      <c r="S30" s="1222" t="s">
        <v>617</v>
      </c>
      <c r="T30" s="1222"/>
      <c r="U30" s="1222"/>
      <c r="V30" s="1222"/>
      <c r="W30" s="1222"/>
      <c r="X30" s="1222"/>
      <c r="Y30" s="1222"/>
      <c r="Z30" s="1222"/>
      <c r="AA30" s="1222"/>
      <c r="AB30" s="1222"/>
      <c r="AC30" s="1222" t="s">
        <v>616</v>
      </c>
      <c r="AD30" s="1222"/>
      <c r="AE30" s="1222"/>
      <c r="AF30" s="1222"/>
      <c r="AG30" s="1223"/>
      <c r="AH30" s="2259" t="s">
        <v>915</v>
      </c>
      <c r="AI30" s="2260"/>
      <c r="AJ30" s="2260"/>
      <c r="AK30" s="2260"/>
      <c r="AL30" s="2260"/>
      <c r="AM30" s="2260"/>
      <c r="AN30" s="2260"/>
      <c r="AO30" s="2260"/>
      <c r="AP30" s="2261"/>
    </row>
    <row r="31" spans="1:42" ht="18.75" customHeight="1" x14ac:dyDescent="0.3">
      <c r="A31" s="2196" t="s">
        <v>701</v>
      </c>
      <c r="B31" s="2197"/>
      <c r="C31" s="2197"/>
      <c r="D31" s="2197"/>
      <c r="E31" s="2197"/>
      <c r="F31" s="342"/>
      <c r="G31" s="716" t="s">
        <v>440</v>
      </c>
      <c r="H31" s="449"/>
      <c r="I31" s="376"/>
      <c r="J31" s="716" t="s">
        <v>442</v>
      </c>
      <c r="K31" s="457"/>
      <c r="L31" s="2267"/>
      <c r="M31" s="2267"/>
      <c r="N31" s="2267"/>
      <c r="O31" s="2268" t="s">
        <v>468</v>
      </c>
      <c r="P31" s="2268" t="s">
        <v>469</v>
      </c>
      <c r="Q31" s="2268" t="s">
        <v>49</v>
      </c>
      <c r="R31" s="458"/>
      <c r="S31" s="2269"/>
      <c r="T31" s="2269"/>
      <c r="U31" s="2269"/>
      <c r="V31" s="2269"/>
      <c r="W31" s="2269"/>
      <c r="X31" s="2269"/>
      <c r="Y31" s="2269"/>
      <c r="Z31" s="2269"/>
      <c r="AA31" s="2269"/>
      <c r="AB31" s="2269"/>
      <c r="AC31" s="342"/>
      <c r="AD31" s="716" t="s">
        <v>440</v>
      </c>
      <c r="AE31" s="449"/>
      <c r="AF31" s="376"/>
      <c r="AG31" s="1639" t="s">
        <v>442</v>
      </c>
      <c r="AH31" s="459"/>
      <c r="AI31" s="449"/>
      <c r="AJ31" s="376"/>
      <c r="AK31" s="711" t="s">
        <v>440</v>
      </c>
      <c r="AL31" s="449"/>
      <c r="AM31" s="376"/>
      <c r="AN31" s="711" t="s">
        <v>442</v>
      </c>
      <c r="AO31" s="495"/>
      <c r="AP31" s="58"/>
    </row>
    <row r="32" spans="1:42" ht="18.75" customHeight="1" x14ac:dyDescent="0.3">
      <c r="A32" s="2196"/>
      <c r="B32" s="2197"/>
      <c r="C32" s="2197"/>
      <c r="D32" s="2197"/>
      <c r="E32" s="2197"/>
      <c r="F32" s="409"/>
      <c r="G32" s="712"/>
      <c r="H32" s="437"/>
      <c r="I32" s="410"/>
      <c r="J32" s="712"/>
      <c r="K32" s="460"/>
      <c r="L32" s="2201"/>
      <c r="M32" s="2201"/>
      <c r="N32" s="2201"/>
      <c r="O32" s="2209"/>
      <c r="P32" s="2209"/>
      <c r="Q32" s="2209"/>
      <c r="R32" s="461"/>
      <c r="S32" s="2269"/>
      <c r="T32" s="2269"/>
      <c r="U32" s="2269"/>
      <c r="V32" s="2269"/>
      <c r="W32" s="2269"/>
      <c r="X32" s="2269"/>
      <c r="Y32" s="2269"/>
      <c r="Z32" s="2269"/>
      <c r="AA32" s="2269"/>
      <c r="AB32" s="2269"/>
      <c r="AC32" s="409"/>
      <c r="AD32" s="712"/>
      <c r="AE32" s="437"/>
      <c r="AF32" s="410"/>
      <c r="AG32" s="1021"/>
      <c r="AH32" s="459"/>
      <c r="AI32" s="449"/>
      <c r="AJ32" s="376"/>
      <c r="AK32" s="716"/>
      <c r="AL32" s="449"/>
      <c r="AM32" s="376"/>
      <c r="AN32" s="716"/>
      <c r="AO32" s="449"/>
      <c r="AP32" s="450"/>
    </row>
    <row r="33" spans="1:42" ht="18.75" customHeight="1" x14ac:dyDescent="0.3">
      <c r="A33" s="2196" t="s">
        <v>702</v>
      </c>
      <c r="B33" s="2197"/>
      <c r="C33" s="2197"/>
      <c r="D33" s="2197"/>
      <c r="E33" s="2197"/>
      <c r="F33" s="408"/>
      <c r="G33" s="711" t="s">
        <v>440</v>
      </c>
      <c r="H33" s="434"/>
      <c r="I33" s="378"/>
      <c r="J33" s="711" t="s">
        <v>442</v>
      </c>
      <c r="K33" s="462"/>
      <c r="L33" s="2226"/>
      <c r="M33" s="2226"/>
      <c r="N33" s="2226"/>
      <c r="O33" s="2208" t="s">
        <v>468</v>
      </c>
      <c r="P33" s="2208" t="s">
        <v>469</v>
      </c>
      <c r="Q33" s="2208" t="s">
        <v>49</v>
      </c>
      <c r="R33" s="463"/>
      <c r="S33" s="2269"/>
      <c r="T33" s="2269"/>
      <c r="U33" s="2269"/>
      <c r="V33" s="2269"/>
      <c r="W33" s="2269"/>
      <c r="X33" s="2269"/>
      <c r="Y33" s="2269"/>
      <c r="Z33" s="2269"/>
      <c r="AA33" s="2269"/>
      <c r="AB33" s="2269"/>
      <c r="AC33" s="408"/>
      <c r="AD33" s="711" t="s">
        <v>440</v>
      </c>
      <c r="AE33" s="434"/>
      <c r="AF33" s="378"/>
      <c r="AG33" s="1017" t="s">
        <v>442</v>
      </c>
      <c r="AH33" s="2271"/>
      <c r="AI33" s="2267"/>
      <c r="AJ33" s="2182" t="s">
        <v>49</v>
      </c>
      <c r="AK33" s="2267"/>
      <c r="AL33" s="2267"/>
      <c r="AM33" s="2182" t="s">
        <v>48</v>
      </c>
      <c r="AN33" s="2267"/>
      <c r="AO33" s="2267"/>
      <c r="AP33" s="947" t="s">
        <v>53</v>
      </c>
    </row>
    <row r="34" spans="1:42" ht="18.75" customHeight="1" thickBot="1" x14ac:dyDescent="0.35">
      <c r="A34" s="2237"/>
      <c r="B34" s="2238"/>
      <c r="C34" s="2238"/>
      <c r="D34" s="2238"/>
      <c r="E34" s="2238"/>
      <c r="F34" s="427"/>
      <c r="G34" s="717"/>
      <c r="H34" s="464"/>
      <c r="I34" s="178"/>
      <c r="J34" s="717"/>
      <c r="K34" s="465"/>
      <c r="L34" s="2227"/>
      <c r="M34" s="2227"/>
      <c r="N34" s="2227"/>
      <c r="O34" s="2241"/>
      <c r="P34" s="2241"/>
      <c r="Q34" s="2241"/>
      <c r="R34" s="466"/>
      <c r="S34" s="2270"/>
      <c r="T34" s="2270"/>
      <c r="U34" s="2270"/>
      <c r="V34" s="2270"/>
      <c r="W34" s="2270"/>
      <c r="X34" s="2270"/>
      <c r="Y34" s="2270"/>
      <c r="Z34" s="2270"/>
      <c r="AA34" s="2270"/>
      <c r="AB34" s="2270"/>
      <c r="AC34" s="427"/>
      <c r="AD34" s="717"/>
      <c r="AE34" s="464"/>
      <c r="AF34" s="178"/>
      <c r="AG34" s="1018"/>
      <c r="AH34" s="2272"/>
      <c r="AI34" s="2227"/>
      <c r="AJ34" s="2228"/>
      <c r="AK34" s="2227"/>
      <c r="AL34" s="2227"/>
      <c r="AM34" s="2228"/>
      <c r="AN34" s="2227"/>
      <c r="AO34" s="2227"/>
      <c r="AP34" s="1051"/>
    </row>
    <row r="35" spans="1:42" ht="18.75" customHeight="1" x14ac:dyDescent="0.3"/>
    <row r="36" spans="1:42" ht="18.75" customHeight="1" x14ac:dyDescent="0.3"/>
    <row r="37" spans="1:42" ht="18.75" customHeight="1" x14ac:dyDescent="0.3"/>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sheetData>
  <mergeCells count="118">
    <mergeCell ref="AK33:AL34"/>
    <mergeCell ref="AM33:AM34"/>
    <mergeCell ref="AN33:AO34"/>
    <mergeCell ref="AP33:AP3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N11:AN12"/>
    <mergeCell ref="AP11:AP12"/>
    <mergeCell ref="AJ12:AK12"/>
    <mergeCell ref="A13:S13"/>
    <mergeCell ref="U13:X14"/>
    <mergeCell ref="Y13:AA14"/>
    <mergeCell ref="AB13:AC14"/>
    <mergeCell ref="AD13:AI14"/>
    <mergeCell ref="AJ13:AK13"/>
    <mergeCell ref="AN13:AN14"/>
    <mergeCell ref="AP13:AP14"/>
    <mergeCell ref="A14:S22"/>
    <mergeCell ref="AJ14:AK14"/>
    <mergeCell ref="U20:Y21"/>
    <mergeCell ref="Z20:AC21"/>
    <mergeCell ref="AD20:AE21"/>
    <mergeCell ref="AF20:AH21"/>
    <mergeCell ref="AI20:AJ21"/>
    <mergeCell ref="AK20:AM21"/>
    <mergeCell ref="AN20:AO21"/>
    <mergeCell ref="H11:I11"/>
    <mergeCell ref="U11:X12"/>
    <mergeCell ref="Y11:AA12"/>
    <mergeCell ref="AB11:AC12"/>
    <mergeCell ref="AD11:AI12"/>
    <mergeCell ref="AJ11:AK11"/>
    <mergeCell ref="O9:P10"/>
    <mergeCell ref="Q9:R10"/>
    <mergeCell ref="U9:X10"/>
    <mergeCell ref="Y9:AA10"/>
    <mergeCell ref="AB9:AC10"/>
    <mergeCell ref="AD9:AI10"/>
    <mergeCell ref="A9:E10"/>
    <mergeCell ref="F9:H10"/>
    <mergeCell ref="I9:J10"/>
    <mergeCell ref="K9:L10"/>
    <mergeCell ref="M9:N10"/>
    <mergeCell ref="AJ9:AK9"/>
    <mergeCell ref="AN9:AN10"/>
    <mergeCell ref="AP9:AP10"/>
    <mergeCell ref="AJ10:AK10"/>
    <mergeCell ref="AJ5:AK5"/>
    <mergeCell ref="AN5:AN6"/>
    <mergeCell ref="AP5:AP6"/>
    <mergeCell ref="AJ6:AK6"/>
    <mergeCell ref="A7:E8"/>
    <mergeCell ref="J7:J8"/>
    <mergeCell ref="P7:P8"/>
    <mergeCell ref="U7:X8"/>
    <mergeCell ref="Y7:AA8"/>
    <mergeCell ref="AB7:AC8"/>
    <mergeCell ref="A5:E6"/>
    <mergeCell ref="F5:S6"/>
    <mergeCell ref="U5:X6"/>
    <mergeCell ref="Y5:AA6"/>
    <mergeCell ref="AB5:AC6"/>
    <mergeCell ref="AD5:AI6"/>
    <mergeCell ref="AD7:AI8"/>
    <mergeCell ref="AJ7:AK7"/>
    <mergeCell ref="AN7:AN8"/>
    <mergeCell ref="AP7:AP8"/>
    <mergeCell ref="AJ8:AK8"/>
    <mergeCell ref="Q3:R4"/>
    <mergeCell ref="U3:X4"/>
    <mergeCell ref="Y3:AI3"/>
    <mergeCell ref="AJ3:AL4"/>
    <mergeCell ref="AM3:AP4"/>
    <mergeCell ref="Y4:AC4"/>
    <mergeCell ref="AD4:AI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7AC6-BF4E-45A4-A980-06932B298F9E}">
  <sheetPr>
    <tabColor theme="7" tint="0.79998168889431442"/>
    <pageSetUpPr fitToPage="1"/>
  </sheetPr>
  <dimension ref="A1:BU218"/>
  <sheetViews>
    <sheetView view="pageBreakPreview" zoomScaleNormal="50" zoomScaleSheetLayoutView="100" workbookViewId="0"/>
  </sheetViews>
  <sheetFormatPr defaultRowHeight="16.5" x14ac:dyDescent="0.3"/>
  <cols>
    <col min="1" max="53" width="4.375" style="29" customWidth="1"/>
    <col min="54" max="60" width="9" style="29"/>
    <col min="61" max="73" width="9" style="328"/>
    <col min="74" max="256" width="9" style="4"/>
    <col min="257" max="309" width="4.375" style="4" customWidth="1"/>
    <col min="310" max="512" width="9" style="4"/>
    <col min="513" max="565" width="4.375" style="4" customWidth="1"/>
    <col min="566" max="768" width="9" style="4"/>
    <col min="769" max="821" width="4.375" style="4" customWidth="1"/>
    <col min="822" max="1024" width="9" style="4"/>
    <col min="1025" max="1077" width="4.375" style="4" customWidth="1"/>
    <col min="1078" max="1280" width="9" style="4"/>
    <col min="1281" max="1333" width="4.375" style="4" customWidth="1"/>
    <col min="1334" max="1536" width="9" style="4"/>
    <col min="1537" max="1589" width="4.375" style="4" customWidth="1"/>
    <col min="1590" max="1792" width="9" style="4"/>
    <col min="1793" max="1845" width="4.375" style="4" customWidth="1"/>
    <col min="1846" max="2048" width="9" style="4"/>
    <col min="2049" max="2101" width="4.375" style="4" customWidth="1"/>
    <col min="2102" max="2304" width="9" style="4"/>
    <col min="2305" max="2357" width="4.375" style="4" customWidth="1"/>
    <col min="2358" max="2560" width="9" style="4"/>
    <col min="2561" max="2613" width="4.375" style="4" customWidth="1"/>
    <col min="2614" max="2816" width="9" style="4"/>
    <col min="2817" max="2869" width="4.375" style="4" customWidth="1"/>
    <col min="2870" max="3072" width="9" style="4"/>
    <col min="3073" max="3125" width="4.375" style="4" customWidth="1"/>
    <col min="3126" max="3328" width="9" style="4"/>
    <col min="3329" max="3381" width="4.375" style="4" customWidth="1"/>
    <col min="3382" max="3584" width="9" style="4"/>
    <col min="3585" max="3637" width="4.375" style="4" customWidth="1"/>
    <col min="3638" max="3840" width="9" style="4"/>
    <col min="3841" max="3893" width="4.375" style="4" customWidth="1"/>
    <col min="3894" max="4096" width="9" style="4"/>
    <col min="4097" max="4149" width="4.375" style="4" customWidth="1"/>
    <col min="4150" max="4352" width="9" style="4"/>
    <col min="4353" max="4405" width="4.375" style="4" customWidth="1"/>
    <col min="4406" max="4608" width="9" style="4"/>
    <col min="4609" max="4661" width="4.375" style="4" customWidth="1"/>
    <col min="4662" max="4864" width="9" style="4"/>
    <col min="4865" max="4917" width="4.375" style="4" customWidth="1"/>
    <col min="4918" max="5120" width="9" style="4"/>
    <col min="5121" max="5173" width="4.375" style="4" customWidth="1"/>
    <col min="5174" max="5376" width="9" style="4"/>
    <col min="5377" max="5429" width="4.375" style="4" customWidth="1"/>
    <col min="5430" max="5632" width="9" style="4"/>
    <col min="5633" max="5685" width="4.375" style="4" customWidth="1"/>
    <col min="5686" max="5888" width="9" style="4"/>
    <col min="5889" max="5941" width="4.375" style="4" customWidth="1"/>
    <col min="5942" max="6144" width="9" style="4"/>
    <col min="6145" max="6197" width="4.375" style="4" customWidth="1"/>
    <col min="6198" max="6400" width="9" style="4"/>
    <col min="6401" max="6453" width="4.375" style="4" customWidth="1"/>
    <col min="6454" max="6656" width="9" style="4"/>
    <col min="6657" max="6709" width="4.375" style="4" customWidth="1"/>
    <col min="6710" max="6912" width="9" style="4"/>
    <col min="6913" max="6965" width="4.375" style="4" customWidth="1"/>
    <col min="6966" max="7168" width="9" style="4"/>
    <col min="7169" max="7221" width="4.375" style="4" customWidth="1"/>
    <col min="7222" max="7424" width="9" style="4"/>
    <col min="7425" max="7477" width="4.375" style="4" customWidth="1"/>
    <col min="7478" max="7680" width="9" style="4"/>
    <col min="7681" max="7733" width="4.375" style="4" customWidth="1"/>
    <col min="7734" max="7936" width="9" style="4"/>
    <col min="7937" max="7989" width="4.375" style="4" customWidth="1"/>
    <col min="7990" max="8192" width="9" style="4"/>
    <col min="8193" max="8245" width="4.375" style="4" customWidth="1"/>
    <col min="8246" max="8448" width="9" style="4"/>
    <col min="8449" max="8501" width="4.375" style="4" customWidth="1"/>
    <col min="8502" max="8704" width="9" style="4"/>
    <col min="8705" max="8757" width="4.375" style="4" customWidth="1"/>
    <col min="8758" max="8960" width="9" style="4"/>
    <col min="8961" max="9013" width="4.375" style="4" customWidth="1"/>
    <col min="9014" max="9216" width="9" style="4"/>
    <col min="9217" max="9269" width="4.375" style="4" customWidth="1"/>
    <col min="9270" max="9472" width="9" style="4"/>
    <col min="9473" max="9525" width="4.375" style="4" customWidth="1"/>
    <col min="9526" max="9728" width="9" style="4"/>
    <col min="9729" max="9781" width="4.375" style="4" customWidth="1"/>
    <col min="9782" max="9984" width="9" style="4"/>
    <col min="9985" max="10037" width="4.375" style="4" customWidth="1"/>
    <col min="10038" max="10240" width="9" style="4"/>
    <col min="10241" max="10293" width="4.375" style="4" customWidth="1"/>
    <col min="10294" max="10496" width="9" style="4"/>
    <col min="10497" max="10549" width="4.375" style="4" customWidth="1"/>
    <col min="10550" max="10752" width="9" style="4"/>
    <col min="10753" max="10805" width="4.375" style="4" customWidth="1"/>
    <col min="10806" max="11008" width="9" style="4"/>
    <col min="11009" max="11061" width="4.375" style="4" customWidth="1"/>
    <col min="11062" max="11264" width="9" style="4"/>
    <col min="11265" max="11317" width="4.375" style="4" customWidth="1"/>
    <col min="11318" max="11520" width="9" style="4"/>
    <col min="11521" max="11573" width="4.375" style="4" customWidth="1"/>
    <col min="11574" max="11776" width="9" style="4"/>
    <col min="11777" max="11829" width="4.375" style="4" customWidth="1"/>
    <col min="11830" max="12032" width="9" style="4"/>
    <col min="12033" max="12085" width="4.375" style="4" customWidth="1"/>
    <col min="12086" max="12288" width="9" style="4"/>
    <col min="12289" max="12341" width="4.375" style="4" customWidth="1"/>
    <col min="12342" max="12544" width="9" style="4"/>
    <col min="12545" max="12597" width="4.375" style="4" customWidth="1"/>
    <col min="12598" max="12800" width="9" style="4"/>
    <col min="12801" max="12853" width="4.375" style="4" customWidth="1"/>
    <col min="12854" max="13056" width="9" style="4"/>
    <col min="13057" max="13109" width="4.375" style="4" customWidth="1"/>
    <col min="13110" max="13312" width="9" style="4"/>
    <col min="13313" max="13365" width="4.375" style="4" customWidth="1"/>
    <col min="13366" max="13568" width="9" style="4"/>
    <col min="13569" max="13621" width="4.375" style="4" customWidth="1"/>
    <col min="13622" max="13824" width="9" style="4"/>
    <col min="13825" max="13877" width="4.375" style="4" customWidth="1"/>
    <col min="13878" max="14080" width="9" style="4"/>
    <col min="14081" max="14133" width="4.375" style="4" customWidth="1"/>
    <col min="14134" max="14336" width="9" style="4"/>
    <col min="14337" max="14389" width="4.375" style="4" customWidth="1"/>
    <col min="14390" max="14592" width="9" style="4"/>
    <col min="14593" max="14645" width="4.375" style="4" customWidth="1"/>
    <col min="14646" max="14848" width="9" style="4"/>
    <col min="14849" max="14901" width="4.375" style="4" customWidth="1"/>
    <col min="14902" max="15104" width="9" style="4"/>
    <col min="15105" max="15157" width="4.375" style="4" customWidth="1"/>
    <col min="15158" max="15360" width="9" style="4"/>
    <col min="15361" max="15413" width="4.375" style="4" customWidth="1"/>
    <col min="15414" max="15616" width="9" style="4"/>
    <col min="15617" max="15669" width="4.375" style="4" customWidth="1"/>
    <col min="15670" max="15872" width="9" style="4"/>
    <col min="15873" max="15925" width="4.375" style="4" customWidth="1"/>
    <col min="15926" max="16128" width="9" style="4"/>
    <col min="16129" max="16181" width="4.375" style="4" customWidth="1"/>
    <col min="16182" max="16384" width="9" style="4"/>
  </cols>
  <sheetData>
    <row r="1" spans="1:44" ht="26.25" customHeight="1" thickBot="1" x14ac:dyDescent="0.35">
      <c r="A1" s="95" t="s">
        <v>917</v>
      </c>
      <c r="B1" s="39"/>
      <c r="C1" s="16"/>
      <c r="D1" s="16"/>
      <c r="E1" s="467"/>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40" t="s">
        <v>71</v>
      </c>
      <c r="AH1" s="764"/>
      <c r="AI1" s="764"/>
      <c r="AJ1" s="764"/>
      <c r="AK1" s="63" t="s">
        <v>49</v>
      </c>
      <c r="AL1" s="764"/>
      <c r="AM1" s="764"/>
      <c r="AN1" s="63" t="s">
        <v>48</v>
      </c>
      <c r="AO1" s="716"/>
      <c r="AP1" s="716"/>
      <c r="AQ1" s="714" t="s">
        <v>72</v>
      </c>
      <c r="AR1" s="714"/>
    </row>
    <row r="2" spans="1:44" ht="26.25" customHeight="1" x14ac:dyDescent="0.3">
      <c r="A2" s="756" t="s">
        <v>703</v>
      </c>
      <c r="B2" s="757"/>
      <c r="C2" s="757"/>
      <c r="D2" s="757"/>
      <c r="E2" s="757"/>
      <c r="F2" s="757"/>
      <c r="G2" s="757"/>
      <c r="H2" s="757"/>
      <c r="I2" s="757"/>
      <c r="J2" s="757"/>
      <c r="K2" s="757"/>
      <c r="L2" s="757"/>
      <c r="M2" s="757"/>
      <c r="N2" s="757"/>
      <c r="O2" s="757"/>
      <c r="P2" s="757"/>
      <c r="Q2" s="757"/>
      <c r="R2" s="757"/>
      <c r="S2" s="757"/>
      <c r="T2" s="757"/>
      <c r="U2" s="757"/>
      <c r="V2" s="651"/>
      <c r="W2" s="756" t="s">
        <v>704</v>
      </c>
      <c r="X2" s="757"/>
      <c r="Y2" s="757"/>
      <c r="Z2" s="757"/>
      <c r="AA2" s="757"/>
      <c r="AB2" s="757"/>
      <c r="AC2" s="757"/>
      <c r="AD2" s="757"/>
      <c r="AE2" s="757"/>
      <c r="AF2" s="757"/>
      <c r="AG2" s="757"/>
      <c r="AH2" s="757"/>
      <c r="AI2" s="757"/>
      <c r="AJ2" s="757"/>
      <c r="AK2" s="757"/>
      <c r="AL2" s="757"/>
      <c r="AM2" s="757"/>
      <c r="AN2" s="757"/>
      <c r="AO2" s="757"/>
      <c r="AP2" s="757"/>
      <c r="AQ2" s="757"/>
      <c r="AR2" s="1039"/>
    </row>
    <row r="3" spans="1:44" ht="26.25" customHeight="1" x14ac:dyDescent="0.3">
      <c r="A3" s="725"/>
      <c r="B3" s="726"/>
      <c r="C3" s="726"/>
      <c r="D3" s="726"/>
      <c r="E3" s="726"/>
      <c r="F3" s="726"/>
      <c r="G3" s="726"/>
      <c r="H3" s="726"/>
      <c r="I3" s="726"/>
      <c r="J3" s="726"/>
      <c r="K3" s="726"/>
      <c r="L3" s="726"/>
      <c r="M3" s="726"/>
      <c r="N3" s="726"/>
      <c r="O3" s="726"/>
      <c r="P3" s="726"/>
      <c r="Q3" s="726"/>
      <c r="R3" s="726"/>
      <c r="S3" s="726"/>
      <c r="T3" s="726"/>
      <c r="U3" s="726"/>
      <c r="V3" s="746"/>
      <c r="W3" s="725"/>
      <c r="X3" s="726"/>
      <c r="Y3" s="726"/>
      <c r="Z3" s="726"/>
      <c r="AA3" s="726"/>
      <c r="AB3" s="726"/>
      <c r="AC3" s="726"/>
      <c r="AD3" s="726"/>
      <c r="AE3" s="726"/>
      <c r="AF3" s="726"/>
      <c r="AG3" s="726"/>
      <c r="AH3" s="726"/>
      <c r="AI3" s="726"/>
      <c r="AJ3" s="726"/>
      <c r="AK3" s="726"/>
      <c r="AL3" s="726"/>
      <c r="AM3" s="726"/>
      <c r="AN3" s="726"/>
      <c r="AO3" s="726"/>
      <c r="AP3" s="726"/>
      <c r="AQ3" s="726"/>
      <c r="AR3" s="1040"/>
    </row>
    <row r="4" spans="1:44" ht="26.25" customHeight="1" x14ac:dyDescent="0.3">
      <c r="A4" s="2273" t="s">
        <v>705</v>
      </c>
      <c r="B4" s="2066"/>
      <c r="C4" s="2066"/>
      <c r="D4" s="2066"/>
      <c r="E4" s="2066"/>
      <c r="F4" s="2066"/>
      <c r="G4" s="2066"/>
      <c r="H4" s="2066"/>
      <c r="I4" s="2066"/>
      <c r="J4" s="2066"/>
      <c r="K4" s="2066"/>
      <c r="L4" s="2066"/>
      <c r="M4" s="2066"/>
      <c r="N4" s="2066"/>
      <c r="O4" s="2066"/>
      <c r="P4" s="120"/>
      <c r="Q4" s="1024" t="s">
        <v>706</v>
      </c>
      <c r="R4" s="1024"/>
      <c r="S4" s="1024"/>
      <c r="T4" s="1024"/>
      <c r="U4" s="1024"/>
      <c r="V4" s="111"/>
      <c r="W4" s="725" t="s">
        <v>705</v>
      </c>
      <c r="X4" s="726"/>
      <c r="Y4" s="726"/>
      <c r="Z4" s="726"/>
      <c r="AA4" s="726"/>
      <c r="AB4" s="726"/>
      <c r="AC4" s="726"/>
      <c r="AD4" s="726"/>
      <c r="AE4" s="726"/>
      <c r="AF4" s="726"/>
      <c r="AG4" s="726"/>
      <c r="AH4" s="726"/>
      <c r="AI4" s="726"/>
      <c r="AJ4" s="726"/>
      <c r="AK4" s="726"/>
      <c r="AL4" s="746" t="s">
        <v>706</v>
      </c>
      <c r="AM4" s="644"/>
      <c r="AN4" s="644"/>
      <c r="AO4" s="644"/>
      <c r="AP4" s="644"/>
      <c r="AQ4" s="644"/>
      <c r="AR4" s="2274"/>
    </row>
    <row r="5" spans="1:44" ht="26.25" customHeight="1" x14ac:dyDescent="0.3">
      <c r="A5" s="1982" t="s">
        <v>707</v>
      </c>
      <c r="B5" s="1983"/>
      <c r="C5" s="1983"/>
      <c r="D5" s="1983"/>
      <c r="E5" s="1983"/>
      <c r="F5" s="1983"/>
      <c r="G5" s="1983"/>
      <c r="H5" s="1983"/>
      <c r="I5" s="1983"/>
      <c r="J5" s="1983"/>
      <c r="K5" s="1983"/>
      <c r="L5" s="1983"/>
      <c r="M5" s="1983"/>
      <c r="N5" s="1983"/>
      <c r="O5" s="1983"/>
      <c r="P5" s="468"/>
      <c r="Q5" s="64"/>
      <c r="R5" s="65" t="s">
        <v>373</v>
      </c>
      <c r="S5" s="446"/>
      <c r="T5" s="64"/>
      <c r="U5" s="65" t="s">
        <v>16</v>
      </c>
      <c r="V5" s="66"/>
      <c r="W5" s="2275" t="s">
        <v>708</v>
      </c>
      <c r="X5" s="2276"/>
      <c r="Y5" s="2276"/>
      <c r="Z5" s="2276"/>
      <c r="AA5" s="2276"/>
      <c r="AB5" s="2276"/>
      <c r="AC5" s="2276"/>
      <c r="AD5" s="2276"/>
      <c r="AE5" s="2276"/>
      <c r="AF5" s="2276"/>
      <c r="AG5" s="2276"/>
      <c r="AH5" s="2276"/>
      <c r="AI5" s="2276"/>
      <c r="AJ5" s="2276"/>
      <c r="AK5" s="2277"/>
      <c r="AL5" s="468"/>
      <c r="AM5" s="64"/>
      <c r="AN5" s="65" t="s">
        <v>373</v>
      </c>
      <c r="AO5" s="446"/>
      <c r="AP5" s="64"/>
      <c r="AQ5" s="65" t="s">
        <v>16</v>
      </c>
      <c r="AR5" s="66"/>
    </row>
    <row r="6" spans="1:44" ht="26.25" customHeight="1" x14ac:dyDescent="0.3">
      <c r="A6" s="1982" t="s">
        <v>709</v>
      </c>
      <c r="B6" s="1983"/>
      <c r="C6" s="1983"/>
      <c r="D6" s="1983"/>
      <c r="E6" s="1983"/>
      <c r="F6" s="1983"/>
      <c r="G6" s="1983"/>
      <c r="H6" s="1983"/>
      <c r="I6" s="1983"/>
      <c r="J6" s="1983"/>
      <c r="K6" s="1983"/>
      <c r="L6" s="1983"/>
      <c r="M6" s="1983"/>
      <c r="N6" s="1983"/>
      <c r="O6" s="1983"/>
      <c r="P6" s="468"/>
      <c r="Q6" s="64"/>
      <c r="R6" s="65" t="s">
        <v>373</v>
      </c>
      <c r="S6" s="446"/>
      <c r="T6" s="64"/>
      <c r="U6" s="65" t="s">
        <v>16</v>
      </c>
      <c r="V6" s="66"/>
      <c r="W6" s="2275" t="s">
        <v>710</v>
      </c>
      <c r="X6" s="2276"/>
      <c r="Y6" s="2276"/>
      <c r="Z6" s="2276"/>
      <c r="AA6" s="2276"/>
      <c r="AB6" s="2276"/>
      <c r="AC6" s="2276"/>
      <c r="AD6" s="2276"/>
      <c r="AE6" s="2276"/>
      <c r="AF6" s="2276"/>
      <c r="AG6" s="2276"/>
      <c r="AH6" s="2276"/>
      <c r="AI6" s="2276"/>
      <c r="AJ6" s="2276"/>
      <c r="AK6" s="2277"/>
      <c r="AL6" s="468"/>
      <c r="AM6" s="64"/>
      <c r="AN6" s="65" t="s">
        <v>373</v>
      </c>
      <c r="AO6" s="446"/>
      <c r="AP6" s="64"/>
      <c r="AQ6" s="65" t="s">
        <v>16</v>
      </c>
      <c r="AR6" s="66"/>
    </row>
    <row r="7" spans="1:44" ht="26.25" customHeight="1" x14ac:dyDescent="0.3">
      <c r="A7" s="1982" t="s">
        <v>711</v>
      </c>
      <c r="B7" s="1983"/>
      <c r="C7" s="1983"/>
      <c r="D7" s="1983"/>
      <c r="E7" s="1983"/>
      <c r="F7" s="1983"/>
      <c r="G7" s="1983"/>
      <c r="H7" s="1983"/>
      <c r="I7" s="1983"/>
      <c r="J7" s="1983"/>
      <c r="K7" s="1983"/>
      <c r="L7" s="1983"/>
      <c r="M7" s="1983"/>
      <c r="N7" s="1983"/>
      <c r="O7" s="1983"/>
      <c r="P7" s="468"/>
      <c r="Q7" s="64"/>
      <c r="R7" s="65" t="s">
        <v>373</v>
      </c>
      <c r="S7" s="446"/>
      <c r="T7" s="64"/>
      <c r="U7" s="65" t="s">
        <v>16</v>
      </c>
      <c r="V7" s="66"/>
      <c r="W7" s="2275" t="s">
        <v>712</v>
      </c>
      <c r="X7" s="2276"/>
      <c r="Y7" s="2276"/>
      <c r="Z7" s="2276"/>
      <c r="AA7" s="2276"/>
      <c r="AB7" s="2276"/>
      <c r="AC7" s="2276"/>
      <c r="AD7" s="2276"/>
      <c r="AE7" s="2276"/>
      <c r="AF7" s="2276"/>
      <c r="AG7" s="2276"/>
      <c r="AH7" s="2276"/>
      <c r="AI7" s="2276"/>
      <c r="AJ7" s="2276"/>
      <c r="AK7" s="2277"/>
      <c r="AL7" s="468"/>
      <c r="AM7" s="64"/>
      <c r="AN7" s="65" t="s">
        <v>373</v>
      </c>
      <c r="AO7" s="446"/>
      <c r="AP7" s="64"/>
      <c r="AQ7" s="65" t="s">
        <v>16</v>
      </c>
      <c r="AR7" s="66"/>
    </row>
    <row r="8" spans="1:44" ht="26.25" customHeight="1" x14ac:dyDescent="0.3">
      <c r="A8" s="2278" t="s">
        <v>713</v>
      </c>
      <c r="B8" s="2279"/>
      <c r="C8" s="2279"/>
      <c r="D8" s="2279"/>
      <c r="E8" s="2279"/>
      <c r="F8" s="2279"/>
      <c r="G8" s="2279"/>
      <c r="H8" s="2279"/>
      <c r="I8" s="2279"/>
      <c r="J8" s="2279"/>
      <c r="K8" s="2279"/>
      <c r="L8" s="2279"/>
      <c r="M8" s="2279"/>
      <c r="N8" s="2279"/>
      <c r="O8" s="2279"/>
      <c r="P8" s="469"/>
      <c r="Q8" s="50"/>
      <c r="R8" s="51" t="s">
        <v>373</v>
      </c>
      <c r="S8" s="434"/>
      <c r="T8" s="50"/>
      <c r="U8" s="51" t="s">
        <v>16</v>
      </c>
      <c r="V8" s="112"/>
      <c r="W8" s="2275" t="s">
        <v>714</v>
      </c>
      <c r="X8" s="2276"/>
      <c r="Y8" s="2276"/>
      <c r="Z8" s="2276"/>
      <c r="AA8" s="2276"/>
      <c r="AB8" s="2276"/>
      <c r="AC8" s="2276"/>
      <c r="AD8" s="2276"/>
      <c r="AE8" s="2276"/>
      <c r="AF8" s="2276"/>
      <c r="AG8" s="2276"/>
      <c r="AH8" s="2276"/>
      <c r="AI8" s="2276"/>
      <c r="AJ8" s="2276"/>
      <c r="AK8" s="2277"/>
      <c r="AL8" s="468"/>
      <c r="AM8" s="64"/>
      <c r="AN8" s="65" t="s">
        <v>373</v>
      </c>
      <c r="AO8" s="446"/>
      <c r="AP8" s="64"/>
      <c r="AQ8" s="65" t="s">
        <v>16</v>
      </c>
      <c r="AR8" s="66"/>
    </row>
    <row r="9" spans="1:44" ht="26.25" customHeight="1" x14ac:dyDescent="0.3">
      <c r="A9" s="470"/>
      <c r="B9" s="2280" t="s">
        <v>715</v>
      </c>
      <c r="C9" s="2281"/>
      <c r="D9" s="2281"/>
      <c r="E9" s="2281"/>
      <c r="F9" s="2281"/>
      <c r="G9" s="2281"/>
      <c r="H9" s="2281"/>
      <c r="I9" s="2281"/>
      <c r="J9" s="2281"/>
      <c r="K9" s="2281"/>
      <c r="L9" s="2281"/>
      <c r="M9" s="2281"/>
      <c r="N9" s="2281"/>
      <c r="O9" s="2281"/>
      <c r="P9" s="471"/>
      <c r="Q9" s="472"/>
      <c r="R9" s="473" t="s">
        <v>373</v>
      </c>
      <c r="S9" s="474"/>
      <c r="T9" s="472"/>
      <c r="U9" s="473" t="s">
        <v>16</v>
      </c>
      <c r="V9" s="475"/>
      <c r="W9" s="2275" t="s">
        <v>716</v>
      </c>
      <c r="X9" s="2276"/>
      <c r="Y9" s="2276"/>
      <c r="Z9" s="2276"/>
      <c r="AA9" s="2276"/>
      <c r="AB9" s="2276"/>
      <c r="AC9" s="2276"/>
      <c r="AD9" s="2276"/>
      <c r="AE9" s="2276"/>
      <c r="AF9" s="2276"/>
      <c r="AG9" s="2276"/>
      <c r="AH9" s="2276"/>
      <c r="AI9" s="2276"/>
      <c r="AJ9" s="2276"/>
      <c r="AK9" s="2277"/>
      <c r="AL9" s="468"/>
      <c r="AM9" s="64"/>
      <c r="AN9" s="65" t="s">
        <v>373</v>
      </c>
      <c r="AO9" s="446"/>
      <c r="AP9" s="64"/>
      <c r="AQ9" s="65" t="s">
        <v>16</v>
      </c>
      <c r="AR9" s="66"/>
    </row>
    <row r="10" spans="1:44" ht="26.25" customHeight="1" x14ac:dyDescent="0.3">
      <c r="A10" s="476"/>
      <c r="B10" s="2282" t="s">
        <v>717</v>
      </c>
      <c r="C10" s="2282"/>
      <c r="D10" s="2282"/>
      <c r="E10" s="2282"/>
      <c r="F10" s="2282"/>
      <c r="G10" s="2282"/>
      <c r="H10" s="2282"/>
      <c r="I10" s="2282"/>
      <c r="J10" s="2282"/>
      <c r="K10" s="2282"/>
      <c r="L10" s="2282"/>
      <c r="M10" s="2282"/>
      <c r="N10" s="2282"/>
      <c r="O10" s="2283"/>
      <c r="P10" s="471"/>
      <c r="Q10" s="472"/>
      <c r="R10" s="473" t="s">
        <v>373</v>
      </c>
      <c r="S10" s="474"/>
      <c r="T10" s="472"/>
      <c r="U10" s="473" t="s">
        <v>16</v>
      </c>
      <c r="V10" s="475"/>
      <c r="W10" s="2275" t="s">
        <v>718</v>
      </c>
      <c r="X10" s="2276"/>
      <c r="Y10" s="2276"/>
      <c r="Z10" s="2276"/>
      <c r="AA10" s="2276"/>
      <c r="AB10" s="2276"/>
      <c r="AC10" s="2276"/>
      <c r="AD10" s="2276"/>
      <c r="AE10" s="2276"/>
      <c r="AF10" s="2276"/>
      <c r="AG10" s="2276"/>
      <c r="AH10" s="2276"/>
      <c r="AI10" s="2276"/>
      <c r="AJ10" s="2276"/>
      <c r="AK10" s="2277"/>
      <c r="AL10" s="468"/>
      <c r="AM10" s="64"/>
      <c r="AN10" s="65" t="s">
        <v>373</v>
      </c>
      <c r="AO10" s="446"/>
      <c r="AP10" s="64"/>
      <c r="AQ10" s="65" t="s">
        <v>16</v>
      </c>
      <c r="AR10" s="66"/>
    </row>
    <row r="11" spans="1:44" ht="26.25" customHeight="1" x14ac:dyDescent="0.3">
      <c r="A11" s="331"/>
      <c r="B11" s="2002" t="s">
        <v>719</v>
      </c>
      <c r="C11" s="2284"/>
      <c r="D11" s="2284"/>
      <c r="E11" s="2284"/>
      <c r="F11" s="2284"/>
      <c r="G11" s="2284"/>
      <c r="H11" s="2284"/>
      <c r="I11" s="2284"/>
      <c r="J11" s="2284"/>
      <c r="K11" s="2284"/>
      <c r="L11" s="2284"/>
      <c r="M11" s="2284"/>
      <c r="N11" s="2284"/>
      <c r="O11" s="2284"/>
      <c r="P11" s="477"/>
      <c r="Q11" s="53"/>
      <c r="R11" s="33" t="s">
        <v>373</v>
      </c>
      <c r="S11" s="437"/>
      <c r="T11" s="53"/>
      <c r="U11" s="33" t="s">
        <v>16</v>
      </c>
      <c r="V11" s="113"/>
      <c r="W11" s="2275" t="s">
        <v>720</v>
      </c>
      <c r="X11" s="2276"/>
      <c r="Y11" s="2276"/>
      <c r="Z11" s="2276"/>
      <c r="AA11" s="2276"/>
      <c r="AB11" s="2276"/>
      <c r="AC11" s="2276"/>
      <c r="AD11" s="2276"/>
      <c r="AE11" s="2276"/>
      <c r="AF11" s="2276"/>
      <c r="AG11" s="2276"/>
      <c r="AH11" s="2276"/>
      <c r="AI11" s="2276"/>
      <c r="AJ11" s="2276"/>
      <c r="AK11" s="2277"/>
      <c r="AL11" s="468"/>
      <c r="AM11" s="64"/>
      <c r="AN11" s="65" t="s">
        <v>373</v>
      </c>
      <c r="AO11" s="446"/>
      <c r="AP11" s="64"/>
      <c r="AQ11" s="65" t="s">
        <v>16</v>
      </c>
      <c r="AR11" s="66"/>
    </row>
    <row r="12" spans="1:44" ht="26.25" customHeight="1" x14ac:dyDescent="0.3">
      <c r="A12" s="2285" t="s">
        <v>721</v>
      </c>
      <c r="B12" s="2286"/>
      <c r="C12" s="2286"/>
      <c r="D12" s="2286"/>
      <c r="E12" s="2286"/>
      <c r="F12" s="2286"/>
      <c r="G12" s="2286"/>
      <c r="H12" s="2286"/>
      <c r="I12" s="2286"/>
      <c r="J12" s="2286"/>
      <c r="K12" s="2286"/>
      <c r="L12" s="2286"/>
      <c r="M12" s="2286"/>
      <c r="N12" s="2286"/>
      <c r="O12" s="2286"/>
      <c r="P12" s="478"/>
      <c r="Q12" s="479"/>
      <c r="R12" s="480" t="s">
        <v>373</v>
      </c>
      <c r="S12" s="481"/>
      <c r="T12" s="479"/>
      <c r="U12" s="480" t="s">
        <v>16</v>
      </c>
      <c r="V12" s="482"/>
      <c r="W12" s="2275" t="s">
        <v>722</v>
      </c>
      <c r="X12" s="2276"/>
      <c r="Y12" s="2276"/>
      <c r="Z12" s="2276"/>
      <c r="AA12" s="2276"/>
      <c r="AB12" s="2276"/>
      <c r="AC12" s="2276"/>
      <c r="AD12" s="2276"/>
      <c r="AE12" s="2276"/>
      <c r="AF12" s="2276"/>
      <c r="AG12" s="2276"/>
      <c r="AH12" s="2276"/>
      <c r="AI12" s="2276"/>
      <c r="AJ12" s="2276"/>
      <c r="AK12" s="2277"/>
      <c r="AL12" s="468"/>
      <c r="AM12" s="64"/>
      <c r="AN12" s="65" t="s">
        <v>373</v>
      </c>
      <c r="AO12" s="446"/>
      <c r="AP12" s="64"/>
      <c r="AQ12" s="65" t="s">
        <v>16</v>
      </c>
      <c r="AR12" s="66"/>
    </row>
    <row r="13" spans="1:44" ht="26.25" customHeight="1" x14ac:dyDescent="0.3">
      <c r="A13" s="2287" t="s">
        <v>723</v>
      </c>
      <c r="B13" s="2288"/>
      <c r="C13" s="2288"/>
      <c r="D13" s="2288"/>
      <c r="E13" s="2288"/>
      <c r="F13" s="2288"/>
      <c r="G13" s="2288"/>
      <c r="H13" s="2288"/>
      <c r="I13" s="2288"/>
      <c r="J13" s="2288"/>
      <c r="K13" s="2288"/>
      <c r="L13" s="2288"/>
      <c r="M13" s="2288"/>
      <c r="N13" s="2288"/>
      <c r="O13" s="2288"/>
      <c r="P13" s="477"/>
      <c r="Q13" s="53"/>
      <c r="R13" s="33" t="s">
        <v>373</v>
      </c>
      <c r="S13" s="437"/>
      <c r="T13" s="53"/>
      <c r="U13" s="33" t="s">
        <v>16</v>
      </c>
      <c r="V13" s="113"/>
      <c r="W13" s="2275" t="s">
        <v>724</v>
      </c>
      <c r="X13" s="2276"/>
      <c r="Y13" s="2276"/>
      <c r="Z13" s="2276"/>
      <c r="AA13" s="2276"/>
      <c r="AB13" s="2276"/>
      <c r="AC13" s="2276"/>
      <c r="AD13" s="2276"/>
      <c r="AE13" s="2276"/>
      <c r="AF13" s="2276"/>
      <c r="AG13" s="2276"/>
      <c r="AH13" s="2276"/>
      <c r="AI13" s="2276"/>
      <c r="AJ13" s="2276"/>
      <c r="AK13" s="2277"/>
      <c r="AL13" s="468"/>
      <c r="AM13" s="64"/>
      <c r="AN13" s="65" t="s">
        <v>373</v>
      </c>
      <c r="AO13" s="446"/>
      <c r="AP13" s="64"/>
      <c r="AQ13" s="65" t="s">
        <v>16</v>
      </c>
      <c r="AR13" s="66"/>
    </row>
    <row r="14" spans="1:44" ht="26.25" customHeight="1" thickBot="1" x14ac:dyDescent="0.35">
      <c r="A14" s="2289" t="s">
        <v>725</v>
      </c>
      <c r="B14" s="2290"/>
      <c r="C14" s="2290"/>
      <c r="D14" s="2290"/>
      <c r="E14" s="2290"/>
      <c r="F14" s="2290"/>
      <c r="G14" s="2290"/>
      <c r="H14" s="2290"/>
      <c r="I14" s="2290"/>
      <c r="J14" s="2290"/>
      <c r="K14" s="2290"/>
      <c r="L14" s="2290"/>
      <c r="M14" s="2290"/>
      <c r="N14" s="2290"/>
      <c r="O14" s="2290"/>
      <c r="P14" s="469"/>
      <c r="Q14" s="50"/>
      <c r="R14" s="51"/>
      <c r="S14" s="434"/>
      <c r="T14" s="50"/>
      <c r="U14" s="51"/>
      <c r="V14" s="112"/>
      <c r="W14" s="2291" t="s">
        <v>726</v>
      </c>
      <c r="X14" s="2292"/>
      <c r="Y14" s="2292"/>
      <c r="Z14" s="2292"/>
      <c r="AA14" s="2292"/>
      <c r="AB14" s="2292"/>
      <c r="AC14" s="2292"/>
      <c r="AD14" s="2292"/>
      <c r="AE14" s="2292"/>
      <c r="AF14" s="2292"/>
      <c r="AG14" s="2292"/>
      <c r="AH14" s="2292"/>
      <c r="AI14" s="2292"/>
      <c r="AJ14" s="2292"/>
      <c r="AK14" s="2293"/>
      <c r="AL14" s="469"/>
      <c r="AM14" s="388"/>
      <c r="AN14" s="67" t="s">
        <v>373</v>
      </c>
      <c r="AO14" s="455"/>
      <c r="AP14" s="388"/>
      <c r="AQ14" s="67" t="s">
        <v>16</v>
      </c>
      <c r="AR14" s="483"/>
    </row>
    <row r="15" spans="1:44" ht="26.25" customHeight="1" x14ac:dyDescent="0.3">
      <c r="A15" s="484"/>
      <c r="B15" s="2294" t="s">
        <v>727</v>
      </c>
      <c r="C15" s="2295"/>
      <c r="D15" s="2295"/>
      <c r="E15" s="2295"/>
      <c r="F15" s="2295"/>
      <c r="G15" s="2295"/>
      <c r="H15" s="2295"/>
      <c r="I15" s="2295"/>
      <c r="J15" s="2295"/>
      <c r="K15" s="2295"/>
      <c r="L15" s="2295"/>
      <c r="M15" s="2295"/>
      <c r="N15" s="2295"/>
      <c r="O15" s="2295"/>
      <c r="P15" s="485"/>
      <c r="Q15" s="56"/>
      <c r="R15" s="716" t="s">
        <v>373</v>
      </c>
      <c r="S15" s="449"/>
      <c r="T15" s="56"/>
      <c r="U15" s="716" t="s">
        <v>16</v>
      </c>
      <c r="V15" s="423"/>
      <c r="W15" s="16"/>
      <c r="X15" s="16"/>
      <c r="Y15" s="16"/>
      <c r="Z15" s="16"/>
      <c r="AA15" s="16"/>
      <c r="AB15" s="16"/>
      <c r="AC15" s="16"/>
      <c r="AD15" s="16"/>
      <c r="AE15" s="16"/>
      <c r="AF15" s="16"/>
      <c r="AG15" s="16"/>
      <c r="AH15" s="16"/>
      <c r="AI15" s="16"/>
      <c r="AJ15" s="16"/>
      <c r="AK15" s="16"/>
      <c r="AL15" s="486"/>
      <c r="AM15" s="16"/>
      <c r="AN15" s="16"/>
      <c r="AO15" s="16"/>
      <c r="AP15" s="16"/>
      <c r="AQ15" s="16"/>
      <c r="AR15" s="16"/>
    </row>
    <row r="16" spans="1:44" ht="26.25" customHeight="1" x14ac:dyDescent="0.3">
      <c r="A16" s="484"/>
      <c r="B16" s="2294" t="s">
        <v>728</v>
      </c>
      <c r="C16" s="2295"/>
      <c r="D16" s="2295"/>
      <c r="E16" s="2295"/>
      <c r="F16" s="2295"/>
      <c r="G16" s="2295"/>
      <c r="H16" s="2295"/>
      <c r="I16" s="2295"/>
      <c r="J16" s="2295"/>
      <c r="K16" s="2295"/>
      <c r="L16" s="2295"/>
      <c r="M16" s="2295"/>
      <c r="N16" s="2295"/>
      <c r="O16" s="2295"/>
      <c r="P16" s="485"/>
      <c r="Q16" s="56"/>
      <c r="R16" s="716"/>
      <c r="S16" s="449"/>
      <c r="T16" s="56"/>
      <c r="U16" s="716"/>
      <c r="V16" s="423"/>
      <c r="W16" s="16"/>
      <c r="X16" s="16"/>
      <c r="Y16" s="16"/>
      <c r="Z16" s="16"/>
      <c r="AA16" s="16"/>
      <c r="AB16" s="16"/>
      <c r="AC16" s="16"/>
      <c r="AD16" s="16"/>
      <c r="AE16" s="16"/>
      <c r="AF16" s="16"/>
      <c r="AG16" s="16"/>
      <c r="AH16" s="16"/>
      <c r="AI16" s="16"/>
      <c r="AJ16" s="16"/>
      <c r="AK16" s="16"/>
      <c r="AL16" s="16"/>
      <c r="AM16" s="16"/>
      <c r="AN16" s="16"/>
      <c r="AO16" s="16"/>
      <c r="AP16" s="16"/>
      <c r="AQ16" s="16"/>
      <c r="AR16" s="16"/>
    </row>
    <row r="17" spans="1:44" ht="26.25" customHeight="1" x14ac:dyDescent="0.3">
      <c r="A17" s="484"/>
      <c r="B17" s="2277" t="s">
        <v>729</v>
      </c>
      <c r="C17" s="2296"/>
      <c r="D17" s="2296"/>
      <c r="E17" s="2296"/>
      <c r="F17" s="2296"/>
      <c r="G17" s="2296"/>
      <c r="H17" s="2296"/>
      <c r="I17" s="2296"/>
      <c r="J17" s="2296"/>
      <c r="K17" s="2296"/>
      <c r="L17" s="2296"/>
      <c r="M17" s="2296"/>
      <c r="N17" s="2296"/>
      <c r="O17" s="2296"/>
      <c r="P17" s="477"/>
      <c r="Q17" s="53"/>
      <c r="R17" s="33"/>
      <c r="S17" s="437"/>
      <c r="T17" s="53"/>
      <c r="U17" s="33"/>
      <c r="V17" s="113"/>
      <c r="W17" s="16"/>
      <c r="X17" s="16"/>
      <c r="Y17" s="16"/>
      <c r="Z17" s="16"/>
      <c r="AA17" s="16"/>
      <c r="AB17" s="16"/>
      <c r="AC17" s="16"/>
      <c r="AD17" s="16"/>
      <c r="AE17" s="16"/>
      <c r="AF17" s="16"/>
      <c r="AG17" s="16"/>
      <c r="AH17" s="16"/>
      <c r="AI17" s="16"/>
      <c r="AJ17" s="16"/>
      <c r="AK17" s="16"/>
      <c r="AL17" s="16"/>
      <c r="AM17" s="16"/>
      <c r="AN17" s="16"/>
      <c r="AO17" s="16"/>
      <c r="AP17" s="16"/>
      <c r="AQ17" s="16"/>
      <c r="AR17" s="16"/>
    </row>
    <row r="18" spans="1:44" ht="26.25" customHeight="1" x14ac:dyDescent="0.3">
      <c r="A18" s="1982" t="s">
        <v>730</v>
      </c>
      <c r="B18" s="1983"/>
      <c r="C18" s="1983"/>
      <c r="D18" s="1983"/>
      <c r="E18" s="1983"/>
      <c r="F18" s="1983"/>
      <c r="G18" s="1983"/>
      <c r="H18" s="1983"/>
      <c r="I18" s="1983"/>
      <c r="J18" s="1983"/>
      <c r="K18" s="1983"/>
      <c r="L18" s="1983"/>
      <c r="M18" s="1983"/>
      <c r="N18" s="1983"/>
      <c r="O18" s="1983"/>
      <c r="P18" s="468"/>
      <c r="Q18" s="64"/>
      <c r="R18" s="65" t="s">
        <v>373</v>
      </c>
      <c r="S18" s="446"/>
      <c r="T18" s="64"/>
      <c r="U18" s="65" t="s">
        <v>16</v>
      </c>
      <c r="V18" s="66"/>
      <c r="W18" s="16"/>
      <c r="X18" s="16"/>
      <c r="Y18" s="16"/>
      <c r="Z18" s="16"/>
      <c r="AA18" s="16"/>
      <c r="AB18" s="16"/>
      <c r="AC18" s="16"/>
      <c r="AD18" s="16"/>
      <c r="AE18" s="16"/>
      <c r="AF18" s="16"/>
      <c r="AG18" s="16"/>
      <c r="AH18" s="16"/>
      <c r="AI18" s="16"/>
      <c r="AJ18" s="16"/>
      <c r="AK18" s="16"/>
      <c r="AL18" s="16"/>
      <c r="AM18" s="16"/>
      <c r="AN18" s="16"/>
      <c r="AO18" s="16"/>
      <c r="AP18" s="16"/>
      <c r="AQ18" s="16"/>
      <c r="AR18" s="16"/>
    </row>
    <row r="19" spans="1:44" ht="26.25" customHeight="1" x14ac:dyDescent="0.3">
      <c r="A19" s="1982" t="s">
        <v>731</v>
      </c>
      <c r="B19" s="1983"/>
      <c r="C19" s="1983"/>
      <c r="D19" s="1983"/>
      <c r="E19" s="1983"/>
      <c r="F19" s="1983"/>
      <c r="G19" s="1983"/>
      <c r="H19" s="1983"/>
      <c r="I19" s="1983"/>
      <c r="J19" s="1983"/>
      <c r="K19" s="1983"/>
      <c r="L19" s="1983"/>
      <c r="M19" s="1983"/>
      <c r="N19" s="1983"/>
      <c r="O19" s="1983"/>
      <c r="P19" s="468"/>
      <c r="Q19" s="64"/>
      <c r="R19" s="65" t="s">
        <v>373</v>
      </c>
      <c r="S19" s="446"/>
      <c r="T19" s="64"/>
      <c r="U19" s="65" t="s">
        <v>16</v>
      </c>
      <c r="V19" s="66"/>
      <c r="W19" s="16"/>
      <c r="X19" s="16"/>
      <c r="Y19" s="16"/>
      <c r="Z19" s="16"/>
      <c r="AA19" s="16"/>
      <c r="AB19" s="16"/>
      <c r="AC19" s="16"/>
      <c r="AD19" s="16"/>
      <c r="AE19" s="16"/>
      <c r="AF19" s="16"/>
      <c r="AG19" s="16"/>
      <c r="AH19" s="16"/>
      <c r="AI19" s="16"/>
      <c r="AJ19" s="16"/>
      <c r="AK19" s="16"/>
      <c r="AL19" s="16"/>
      <c r="AM19" s="16"/>
      <c r="AN19" s="16"/>
      <c r="AO19" s="16"/>
      <c r="AP19" s="16"/>
      <c r="AQ19" s="16"/>
      <c r="AR19" s="16"/>
    </row>
    <row r="20" spans="1:44" ht="26.25" customHeight="1" x14ac:dyDescent="0.3">
      <c r="A20" s="1982" t="s">
        <v>732</v>
      </c>
      <c r="B20" s="1983"/>
      <c r="C20" s="1983"/>
      <c r="D20" s="1983"/>
      <c r="E20" s="1983"/>
      <c r="F20" s="1983"/>
      <c r="G20" s="1983"/>
      <c r="H20" s="1983"/>
      <c r="I20" s="1983"/>
      <c r="J20" s="1983"/>
      <c r="K20" s="1983"/>
      <c r="L20" s="1983"/>
      <c r="M20" s="1983"/>
      <c r="N20" s="1983"/>
      <c r="O20" s="1983"/>
      <c r="P20" s="468"/>
      <c r="Q20" s="64"/>
      <c r="R20" s="65" t="s">
        <v>373</v>
      </c>
      <c r="S20" s="446"/>
      <c r="T20" s="64"/>
      <c r="U20" s="65" t="s">
        <v>16</v>
      </c>
      <c r="V20" s="66"/>
      <c r="W20" s="16"/>
      <c r="X20" s="16"/>
      <c r="Y20" s="16"/>
      <c r="Z20" s="16"/>
      <c r="AA20" s="16"/>
      <c r="AB20" s="16"/>
      <c r="AC20" s="16"/>
      <c r="AD20" s="16"/>
      <c r="AE20" s="16"/>
      <c r="AF20" s="16"/>
      <c r="AG20" s="16"/>
      <c r="AH20" s="16"/>
      <c r="AI20" s="16"/>
      <c r="AJ20" s="16"/>
      <c r="AK20" s="16"/>
      <c r="AL20" s="16"/>
      <c r="AM20" s="16"/>
      <c r="AN20" s="16"/>
      <c r="AO20" s="16"/>
      <c r="AP20" s="16"/>
      <c r="AQ20" s="16"/>
      <c r="AR20" s="16"/>
    </row>
    <row r="21" spans="1:44" ht="26.25" customHeight="1" x14ac:dyDescent="0.3">
      <c r="A21" s="1982" t="s">
        <v>733</v>
      </c>
      <c r="B21" s="1983"/>
      <c r="C21" s="1983"/>
      <c r="D21" s="1983"/>
      <c r="E21" s="1983"/>
      <c r="F21" s="1983"/>
      <c r="G21" s="1983"/>
      <c r="H21" s="1983"/>
      <c r="I21" s="1983"/>
      <c r="J21" s="1983"/>
      <c r="K21" s="1983"/>
      <c r="L21" s="1983"/>
      <c r="M21" s="1983"/>
      <c r="N21" s="1983"/>
      <c r="O21" s="1983"/>
      <c r="P21" s="468"/>
      <c r="Q21" s="64"/>
      <c r="R21" s="65" t="s">
        <v>373</v>
      </c>
      <c r="S21" s="446"/>
      <c r="T21" s="64"/>
      <c r="U21" s="65" t="s">
        <v>16</v>
      </c>
      <c r="V21" s="66"/>
      <c r="W21" s="16"/>
      <c r="X21" s="16"/>
      <c r="Y21" s="16"/>
      <c r="Z21" s="16"/>
      <c r="AA21" s="16"/>
      <c r="AB21" s="16"/>
      <c r="AC21" s="16"/>
      <c r="AD21" s="16"/>
      <c r="AE21" s="16"/>
      <c r="AF21" s="16"/>
      <c r="AG21" s="16"/>
      <c r="AH21" s="16"/>
      <c r="AI21" s="16"/>
      <c r="AJ21" s="16"/>
      <c r="AK21" s="16"/>
      <c r="AL21" s="16"/>
      <c r="AM21" s="16"/>
      <c r="AN21" s="16"/>
      <c r="AO21" s="16"/>
      <c r="AP21" s="16"/>
      <c r="AQ21" s="16"/>
      <c r="AR21" s="16"/>
    </row>
    <row r="22" spans="1:44" ht="26.25" customHeight="1" x14ac:dyDescent="0.3">
      <c r="A22" s="1982" t="s">
        <v>734</v>
      </c>
      <c r="B22" s="1983"/>
      <c r="C22" s="1983"/>
      <c r="D22" s="1983"/>
      <c r="E22" s="1983"/>
      <c r="F22" s="1983"/>
      <c r="G22" s="1983"/>
      <c r="H22" s="1983"/>
      <c r="I22" s="1983"/>
      <c r="J22" s="1983"/>
      <c r="K22" s="1983"/>
      <c r="L22" s="1983"/>
      <c r="M22" s="1983"/>
      <c r="N22" s="1983"/>
      <c r="O22" s="1983"/>
      <c r="P22" s="468"/>
      <c r="Q22" s="64"/>
      <c r="R22" s="65" t="s">
        <v>373</v>
      </c>
      <c r="S22" s="446"/>
      <c r="T22" s="64"/>
      <c r="U22" s="65" t="s">
        <v>16</v>
      </c>
      <c r="V22" s="66"/>
      <c r="W22" s="16"/>
      <c r="X22" s="16"/>
      <c r="Y22" s="16"/>
      <c r="Z22" s="16"/>
      <c r="AA22" s="16"/>
      <c r="AB22" s="16"/>
      <c r="AC22" s="16"/>
      <c r="AD22" s="16"/>
      <c r="AE22" s="16"/>
      <c r="AF22" s="16"/>
      <c r="AG22" s="16"/>
      <c r="AH22" s="16"/>
      <c r="AI22" s="16"/>
      <c r="AJ22" s="16"/>
      <c r="AK22" s="16"/>
      <c r="AL22" s="16"/>
      <c r="AM22" s="16"/>
      <c r="AN22" s="16"/>
      <c r="AO22" s="16"/>
      <c r="AP22" s="16"/>
      <c r="AQ22" s="16"/>
      <c r="AR22" s="16"/>
    </row>
    <row r="23" spans="1:44" ht="26.25" customHeight="1" x14ac:dyDescent="0.3">
      <c r="A23" s="2297" t="s">
        <v>735</v>
      </c>
      <c r="B23" s="2296"/>
      <c r="C23" s="2296"/>
      <c r="D23" s="2296"/>
      <c r="E23" s="2296"/>
      <c r="F23" s="2296"/>
      <c r="G23" s="2296"/>
      <c r="H23" s="2296"/>
      <c r="I23" s="2296"/>
      <c r="J23" s="2296"/>
      <c r="K23" s="2296"/>
      <c r="L23" s="2296"/>
      <c r="M23" s="2296"/>
      <c r="N23" s="2296"/>
      <c r="O23" s="2296"/>
      <c r="P23" s="468"/>
      <c r="Q23" s="64"/>
      <c r="R23" s="65" t="s">
        <v>373</v>
      </c>
      <c r="S23" s="446"/>
      <c r="T23" s="64"/>
      <c r="U23" s="65" t="s">
        <v>16</v>
      </c>
      <c r="V23" s="66"/>
      <c r="W23" s="16"/>
      <c r="X23" s="16"/>
      <c r="Y23" s="16"/>
      <c r="Z23" s="16"/>
      <c r="AA23" s="16"/>
      <c r="AB23" s="16"/>
      <c r="AC23" s="16"/>
      <c r="AD23" s="16"/>
      <c r="AE23" s="16"/>
      <c r="AF23" s="16"/>
      <c r="AG23" s="16"/>
      <c r="AH23" s="16"/>
      <c r="AI23" s="16"/>
      <c r="AJ23" s="16"/>
      <c r="AK23" s="16"/>
      <c r="AL23" s="16"/>
      <c r="AM23" s="16"/>
      <c r="AN23" s="16"/>
      <c r="AO23" s="16"/>
      <c r="AP23" s="16"/>
      <c r="AQ23" s="16"/>
      <c r="AR23" s="16"/>
    </row>
    <row r="24" spans="1:44" ht="26.25" customHeight="1" x14ac:dyDescent="0.3">
      <c r="A24" s="1982" t="s">
        <v>736</v>
      </c>
      <c r="B24" s="1983"/>
      <c r="C24" s="1983"/>
      <c r="D24" s="1983"/>
      <c r="E24" s="1983"/>
      <c r="F24" s="1983"/>
      <c r="G24" s="1983"/>
      <c r="H24" s="1983"/>
      <c r="I24" s="1983"/>
      <c r="J24" s="1983"/>
      <c r="K24" s="1983"/>
      <c r="L24" s="1983"/>
      <c r="M24" s="1983"/>
      <c r="N24" s="1983"/>
      <c r="O24" s="1983"/>
      <c r="P24" s="468"/>
      <c r="Q24" s="64"/>
      <c r="R24" s="65" t="s">
        <v>373</v>
      </c>
      <c r="S24" s="446"/>
      <c r="T24" s="64"/>
      <c r="U24" s="65" t="s">
        <v>16</v>
      </c>
      <c r="V24" s="66"/>
      <c r="W24" s="484"/>
      <c r="X24" s="16"/>
      <c r="Y24" s="16"/>
      <c r="Z24" s="16"/>
      <c r="AA24" s="16"/>
      <c r="AB24" s="16"/>
      <c r="AC24" s="16"/>
      <c r="AD24" s="16"/>
      <c r="AE24" s="16"/>
      <c r="AF24" s="16"/>
      <c r="AG24" s="16"/>
      <c r="AH24" s="16"/>
      <c r="AI24" s="16"/>
      <c r="AJ24" s="16"/>
      <c r="AK24" s="16"/>
      <c r="AL24" s="16"/>
      <c r="AM24" s="16"/>
      <c r="AN24" s="16"/>
      <c r="AO24" s="16"/>
      <c r="AP24" s="16"/>
      <c r="AQ24" s="16"/>
      <c r="AR24" s="16"/>
    </row>
    <row r="25" spans="1:44" ht="26.25" customHeight="1" x14ac:dyDescent="0.3">
      <c r="A25" s="1982" t="s">
        <v>737</v>
      </c>
      <c r="B25" s="1983"/>
      <c r="C25" s="1983"/>
      <c r="D25" s="1983"/>
      <c r="E25" s="1983"/>
      <c r="F25" s="1983"/>
      <c r="G25" s="1983"/>
      <c r="H25" s="1983"/>
      <c r="I25" s="1983"/>
      <c r="J25" s="1983"/>
      <c r="K25" s="1983"/>
      <c r="L25" s="1983"/>
      <c r="M25" s="1983"/>
      <c r="N25" s="1983"/>
      <c r="O25" s="1983"/>
      <c r="P25" s="468"/>
      <c r="Q25" s="64"/>
      <c r="R25" s="65" t="s">
        <v>373</v>
      </c>
      <c r="S25" s="446"/>
      <c r="T25" s="64"/>
      <c r="U25" s="65" t="s">
        <v>16</v>
      </c>
      <c r="V25" s="6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44" ht="26.25" customHeight="1" x14ac:dyDescent="0.3">
      <c r="A26" s="1982" t="s">
        <v>738</v>
      </c>
      <c r="B26" s="1983"/>
      <c r="C26" s="1983"/>
      <c r="D26" s="1983"/>
      <c r="E26" s="1983"/>
      <c r="F26" s="1983"/>
      <c r="G26" s="1983"/>
      <c r="H26" s="1983"/>
      <c r="I26" s="1983"/>
      <c r="J26" s="1983"/>
      <c r="K26" s="1983"/>
      <c r="L26" s="1983"/>
      <c r="M26" s="1983"/>
      <c r="N26" s="1983"/>
      <c r="O26" s="1983"/>
      <c r="P26" s="468"/>
      <c r="Q26" s="64"/>
      <c r="R26" s="65" t="s">
        <v>373</v>
      </c>
      <c r="S26" s="446"/>
      <c r="T26" s="64"/>
      <c r="U26" s="65" t="s">
        <v>16</v>
      </c>
      <c r="V26" s="66"/>
      <c r="W26" s="16"/>
      <c r="X26" s="16"/>
      <c r="Y26" s="16"/>
      <c r="Z26" s="16"/>
      <c r="AA26" s="16"/>
      <c r="AB26" s="16"/>
      <c r="AC26" s="16"/>
      <c r="AD26" s="16"/>
      <c r="AE26" s="16"/>
      <c r="AF26" s="16"/>
      <c r="AG26" s="16"/>
      <c r="AH26" s="16"/>
      <c r="AI26" s="16"/>
      <c r="AJ26" s="16"/>
      <c r="AK26" s="16"/>
      <c r="AL26" s="16"/>
      <c r="AM26" s="16"/>
      <c r="AN26" s="16"/>
      <c r="AO26" s="16"/>
      <c r="AP26" s="16"/>
      <c r="AQ26" s="16"/>
      <c r="AR26" s="16"/>
    </row>
    <row r="27" spans="1:44" ht="26.25" customHeight="1" x14ac:dyDescent="0.3">
      <c r="A27" s="1982" t="s">
        <v>739</v>
      </c>
      <c r="B27" s="1983"/>
      <c r="C27" s="1983"/>
      <c r="D27" s="1983"/>
      <c r="E27" s="1983"/>
      <c r="F27" s="1983"/>
      <c r="G27" s="1983"/>
      <c r="H27" s="1983"/>
      <c r="I27" s="1983"/>
      <c r="J27" s="1983"/>
      <c r="K27" s="1983"/>
      <c r="L27" s="1983"/>
      <c r="M27" s="1983"/>
      <c r="N27" s="1983"/>
      <c r="O27" s="1983"/>
      <c r="P27" s="468"/>
      <c r="Q27" s="64"/>
      <c r="R27" s="65" t="s">
        <v>373</v>
      </c>
      <c r="S27" s="446"/>
      <c r="T27" s="64"/>
      <c r="U27" s="65" t="s">
        <v>16</v>
      </c>
      <c r="V27" s="66"/>
      <c r="W27" s="16"/>
      <c r="X27" s="16"/>
      <c r="Y27" s="16"/>
      <c r="Z27" s="16"/>
      <c r="AA27" s="16"/>
      <c r="AB27" s="16"/>
      <c r="AC27" s="16"/>
      <c r="AD27" s="16"/>
      <c r="AE27" s="16"/>
      <c r="AF27" s="16"/>
      <c r="AG27" s="16"/>
      <c r="AH27" s="16"/>
      <c r="AI27" s="16"/>
      <c r="AJ27" s="16"/>
      <c r="AK27" s="16"/>
      <c r="AL27" s="16"/>
      <c r="AM27" s="16"/>
      <c r="AN27" s="16"/>
      <c r="AO27" s="16"/>
      <c r="AP27" s="16"/>
      <c r="AQ27" s="16"/>
      <c r="AR27" s="16"/>
    </row>
    <row r="28" spans="1:44" ht="26.25" customHeight="1" x14ac:dyDescent="0.3">
      <c r="A28" s="1982" t="s">
        <v>740</v>
      </c>
      <c r="B28" s="1983"/>
      <c r="C28" s="1983"/>
      <c r="D28" s="1983"/>
      <c r="E28" s="1983"/>
      <c r="F28" s="1983"/>
      <c r="G28" s="1983"/>
      <c r="H28" s="1983"/>
      <c r="I28" s="1983"/>
      <c r="J28" s="1983"/>
      <c r="K28" s="1983"/>
      <c r="L28" s="1983"/>
      <c r="M28" s="1983"/>
      <c r="N28" s="1983"/>
      <c r="O28" s="1983"/>
      <c r="P28" s="468"/>
      <c r="Q28" s="64"/>
      <c r="R28" s="65" t="s">
        <v>373</v>
      </c>
      <c r="S28" s="446"/>
      <c r="T28" s="64"/>
      <c r="U28" s="65" t="s">
        <v>16</v>
      </c>
      <c r="V28" s="66"/>
    </row>
    <row r="29" spans="1:44" ht="26.25" customHeight="1" x14ac:dyDescent="0.3">
      <c r="A29" s="1982" t="s">
        <v>741</v>
      </c>
      <c r="B29" s="1983"/>
      <c r="C29" s="1983"/>
      <c r="D29" s="1983"/>
      <c r="E29" s="1983"/>
      <c r="F29" s="1983"/>
      <c r="G29" s="1983"/>
      <c r="H29" s="1983"/>
      <c r="I29" s="1983"/>
      <c r="J29" s="1983"/>
      <c r="K29" s="1983"/>
      <c r="L29" s="1983"/>
      <c r="M29" s="1983"/>
      <c r="N29" s="1983"/>
      <c r="O29" s="1983"/>
      <c r="P29" s="468"/>
      <c r="Q29" s="64"/>
      <c r="R29" s="65" t="s">
        <v>373</v>
      </c>
      <c r="S29" s="446"/>
      <c r="T29" s="64"/>
      <c r="U29" s="65" t="s">
        <v>16</v>
      </c>
      <c r="V29" s="66"/>
    </row>
    <row r="30" spans="1:44" ht="26.25" customHeight="1" x14ac:dyDescent="0.3">
      <c r="A30" s="1982" t="s">
        <v>742</v>
      </c>
      <c r="B30" s="1983"/>
      <c r="C30" s="1983"/>
      <c r="D30" s="1983"/>
      <c r="E30" s="1983"/>
      <c r="F30" s="1983"/>
      <c r="G30" s="1983"/>
      <c r="H30" s="1983"/>
      <c r="I30" s="1983"/>
      <c r="J30" s="1983"/>
      <c r="K30" s="1983"/>
      <c r="L30" s="1983"/>
      <c r="M30" s="1983"/>
      <c r="N30" s="1983"/>
      <c r="O30" s="1983"/>
      <c r="P30" s="468"/>
      <c r="Q30" s="64"/>
      <c r="R30" s="65" t="s">
        <v>373</v>
      </c>
      <c r="S30" s="446"/>
      <c r="T30" s="64"/>
      <c r="U30" s="65" t="s">
        <v>16</v>
      </c>
      <c r="V30" s="66"/>
    </row>
    <row r="31" spans="1:44" ht="26.25" customHeight="1" x14ac:dyDescent="0.3">
      <c r="A31" s="1982" t="s">
        <v>743</v>
      </c>
      <c r="B31" s="1983"/>
      <c r="C31" s="1983"/>
      <c r="D31" s="1983"/>
      <c r="E31" s="1983"/>
      <c r="F31" s="1983"/>
      <c r="G31" s="1983"/>
      <c r="H31" s="1983"/>
      <c r="I31" s="1983"/>
      <c r="J31" s="1983"/>
      <c r="K31" s="1983"/>
      <c r="L31" s="1983"/>
      <c r="M31" s="1983"/>
      <c r="N31" s="1983"/>
      <c r="O31" s="1983"/>
      <c r="P31" s="468"/>
      <c r="Q31" s="64"/>
      <c r="R31" s="65" t="s">
        <v>373</v>
      </c>
      <c r="S31" s="446"/>
      <c r="T31" s="64"/>
      <c r="U31" s="65" t="s">
        <v>16</v>
      </c>
      <c r="V31" s="66"/>
    </row>
    <row r="32" spans="1:44" ht="26.25" customHeight="1" thickBot="1" x14ac:dyDescent="0.35">
      <c r="A32" s="2298" t="s">
        <v>744</v>
      </c>
      <c r="B32" s="2299"/>
      <c r="C32" s="2299"/>
      <c r="D32" s="2299"/>
      <c r="E32" s="2299"/>
      <c r="F32" s="2299"/>
      <c r="G32" s="2299"/>
      <c r="H32" s="2299"/>
      <c r="I32" s="2299"/>
      <c r="J32" s="2299"/>
      <c r="K32" s="2299"/>
      <c r="L32" s="2299"/>
      <c r="M32" s="2299"/>
      <c r="N32" s="2299"/>
      <c r="O32" s="2299"/>
      <c r="P32" s="487"/>
      <c r="Q32" s="388"/>
      <c r="R32" s="67" t="s">
        <v>373</v>
      </c>
      <c r="S32" s="455"/>
      <c r="T32" s="388"/>
      <c r="U32" s="67" t="s">
        <v>16</v>
      </c>
      <c r="V32" s="483"/>
    </row>
    <row r="33" spans="1:22" ht="26.25" customHeight="1" x14ac:dyDescent="0.3">
      <c r="A33" s="488"/>
      <c r="B33" s="16"/>
      <c r="C33" s="16"/>
      <c r="D33" s="16"/>
      <c r="E33" s="16"/>
      <c r="F33" s="16"/>
      <c r="G33" s="16"/>
      <c r="H33" s="16"/>
      <c r="I33" s="16"/>
      <c r="J33" s="16"/>
      <c r="K33" s="16"/>
      <c r="L33" s="16"/>
      <c r="M33" s="16"/>
      <c r="N33" s="16"/>
      <c r="O33" s="16"/>
      <c r="P33" s="16"/>
      <c r="Q33" s="16"/>
      <c r="R33" s="16"/>
      <c r="S33" s="16"/>
      <c r="T33" s="16"/>
      <c r="U33" s="16"/>
      <c r="V33" s="16"/>
    </row>
    <row r="34" spans="1:22" ht="26.25" customHeight="1" x14ac:dyDescent="0.3"/>
    <row r="35" spans="1:22" ht="26.25" customHeight="1" x14ac:dyDescent="0.3"/>
    <row r="36" spans="1:22" ht="26.25" customHeight="1" x14ac:dyDescent="0.3"/>
    <row r="37" spans="1:22" ht="26.25" customHeight="1" x14ac:dyDescent="0.3"/>
    <row r="38" spans="1:22" ht="26.25" customHeight="1" x14ac:dyDescent="0.3"/>
    <row r="39" spans="1:22" ht="26.25" customHeight="1" x14ac:dyDescent="0.3"/>
    <row r="40" spans="1:22" ht="26.25" customHeight="1" x14ac:dyDescent="0.3"/>
    <row r="41" spans="1:22" ht="26.25" customHeight="1" x14ac:dyDescent="0.3"/>
    <row r="42" spans="1:22" ht="26.25" customHeight="1" x14ac:dyDescent="0.3"/>
    <row r="43" spans="1:22" ht="26.25" customHeight="1" x14ac:dyDescent="0.3"/>
    <row r="44" spans="1:22" ht="26.25" customHeight="1" x14ac:dyDescent="0.3"/>
    <row r="45" spans="1:22" ht="18.75" customHeight="1" x14ac:dyDescent="0.3"/>
    <row r="46" spans="1:22" ht="18.75" customHeight="1" x14ac:dyDescent="0.3"/>
    <row r="47" spans="1:22" ht="18.75" customHeight="1" x14ac:dyDescent="0.3"/>
    <row r="48" spans="1:2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966A-FA65-4E5D-9728-7D2043BD7A89}">
  <sheetPr>
    <tabColor theme="7" tint="0.79998168889431442"/>
    <pageSetUpPr fitToPage="1"/>
  </sheetPr>
  <dimension ref="A1:BZ136"/>
  <sheetViews>
    <sheetView view="pageBreakPreview" zoomScaleNormal="70" zoomScaleSheetLayoutView="100" workbookViewId="0"/>
  </sheetViews>
  <sheetFormatPr defaultColWidth="8" defaultRowHeight="16.5" x14ac:dyDescent="0.4"/>
  <cols>
    <col min="1" max="28" width="4.375" style="71" customWidth="1"/>
    <col min="29" max="29" width="4.375" style="16" customWidth="1"/>
    <col min="30" max="67" width="4.375" style="71" customWidth="1"/>
    <col min="68" max="78" width="8" style="71"/>
    <col min="79" max="256" width="8" style="6"/>
    <col min="257" max="323" width="4.375" style="6" customWidth="1"/>
    <col min="324" max="512" width="8" style="6"/>
    <col min="513" max="579" width="4.375" style="6" customWidth="1"/>
    <col min="580" max="768" width="8" style="6"/>
    <col min="769" max="835" width="4.375" style="6" customWidth="1"/>
    <col min="836" max="1024" width="8" style="6"/>
    <col min="1025" max="1091" width="4.375" style="6" customWidth="1"/>
    <col min="1092" max="1280" width="8" style="6"/>
    <col min="1281" max="1347" width="4.375" style="6" customWidth="1"/>
    <col min="1348" max="1536" width="8" style="6"/>
    <col min="1537" max="1603" width="4.375" style="6" customWidth="1"/>
    <col min="1604" max="1792" width="8" style="6"/>
    <col min="1793" max="1859" width="4.375" style="6" customWidth="1"/>
    <col min="1860" max="2048" width="8" style="6"/>
    <col min="2049" max="2115" width="4.375" style="6" customWidth="1"/>
    <col min="2116" max="2304" width="8" style="6"/>
    <col min="2305" max="2371" width="4.375" style="6" customWidth="1"/>
    <col min="2372" max="2560" width="8" style="6"/>
    <col min="2561" max="2627" width="4.375" style="6" customWidth="1"/>
    <col min="2628" max="2816" width="8" style="6"/>
    <col min="2817" max="2883" width="4.375" style="6" customWidth="1"/>
    <col min="2884" max="3072" width="8" style="6"/>
    <col min="3073" max="3139" width="4.375" style="6" customWidth="1"/>
    <col min="3140" max="3328" width="8" style="6"/>
    <col min="3329" max="3395" width="4.375" style="6" customWidth="1"/>
    <col min="3396" max="3584" width="8" style="6"/>
    <col min="3585" max="3651" width="4.375" style="6" customWidth="1"/>
    <col min="3652" max="3840" width="8" style="6"/>
    <col min="3841" max="3907" width="4.375" style="6" customWidth="1"/>
    <col min="3908" max="4096" width="8" style="6"/>
    <col min="4097" max="4163" width="4.375" style="6" customWidth="1"/>
    <col min="4164" max="4352" width="8" style="6"/>
    <col min="4353" max="4419" width="4.375" style="6" customWidth="1"/>
    <col min="4420" max="4608" width="8" style="6"/>
    <col min="4609" max="4675" width="4.375" style="6" customWidth="1"/>
    <col min="4676" max="4864" width="8" style="6"/>
    <col min="4865" max="4931" width="4.375" style="6" customWidth="1"/>
    <col min="4932" max="5120" width="8" style="6"/>
    <col min="5121" max="5187" width="4.375" style="6" customWidth="1"/>
    <col min="5188" max="5376" width="8" style="6"/>
    <col min="5377" max="5443" width="4.375" style="6" customWidth="1"/>
    <col min="5444" max="5632" width="8" style="6"/>
    <col min="5633" max="5699" width="4.375" style="6" customWidth="1"/>
    <col min="5700" max="5888" width="8" style="6"/>
    <col min="5889" max="5955" width="4.375" style="6" customWidth="1"/>
    <col min="5956" max="6144" width="8" style="6"/>
    <col min="6145" max="6211" width="4.375" style="6" customWidth="1"/>
    <col min="6212" max="6400" width="8" style="6"/>
    <col min="6401" max="6467" width="4.375" style="6" customWidth="1"/>
    <col min="6468" max="6656" width="8" style="6"/>
    <col min="6657" max="6723" width="4.375" style="6" customWidth="1"/>
    <col min="6724" max="6912" width="8" style="6"/>
    <col min="6913" max="6979" width="4.375" style="6" customWidth="1"/>
    <col min="6980" max="7168" width="8" style="6"/>
    <col min="7169" max="7235" width="4.375" style="6" customWidth="1"/>
    <col min="7236" max="7424" width="8" style="6"/>
    <col min="7425" max="7491" width="4.375" style="6" customWidth="1"/>
    <col min="7492" max="7680" width="8" style="6"/>
    <col min="7681" max="7747" width="4.375" style="6" customWidth="1"/>
    <col min="7748" max="7936" width="8" style="6"/>
    <col min="7937" max="8003" width="4.375" style="6" customWidth="1"/>
    <col min="8004" max="8192" width="8" style="6"/>
    <col min="8193" max="8259" width="4.375" style="6" customWidth="1"/>
    <col min="8260" max="8448" width="8" style="6"/>
    <col min="8449" max="8515" width="4.375" style="6" customWidth="1"/>
    <col min="8516" max="8704" width="8" style="6"/>
    <col min="8705" max="8771" width="4.375" style="6" customWidth="1"/>
    <col min="8772" max="8960" width="8" style="6"/>
    <col min="8961" max="9027" width="4.375" style="6" customWidth="1"/>
    <col min="9028" max="9216" width="8" style="6"/>
    <col min="9217" max="9283" width="4.375" style="6" customWidth="1"/>
    <col min="9284" max="9472" width="8" style="6"/>
    <col min="9473" max="9539" width="4.375" style="6" customWidth="1"/>
    <col min="9540" max="9728" width="8" style="6"/>
    <col min="9729" max="9795" width="4.375" style="6" customWidth="1"/>
    <col min="9796" max="9984" width="8" style="6"/>
    <col min="9985" max="10051" width="4.375" style="6" customWidth="1"/>
    <col min="10052" max="10240" width="8" style="6"/>
    <col min="10241" max="10307" width="4.375" style="6" customWidth="1"/>
    <col min="10308" max="10496" width="8" style="6"/>
    <col min="10497" max="10563" width="4.375" style="6" customWidth="1"/>
    <col min="10564" max="10752" width="8" style="6"/>
    <col min="10753" max="10819" width="4.375" style="6" customWidth="1"/>
    <col min="10820" max="11008" width="8" style="6"/>
    <col min="11009" max="11075" width="4.375" style="6" customWidth="1"/>
    <col min="11076" max="11264" width="8" style="6"/>
    <col min="11265" max="11331" width="4.375" style="6" customWidth="1"/>
    <col min="11332" max="11520" width="8" style="6"/>
    <col min="11521" max="11587" width="4.375" style="6" customWidth="1"/>
    <col min="11588" max="11776" width="8" style="6"/>
    <col min="11777" max="11843" width="4.375" style="6" customWidth="1"/>
    <col min="11844" max="12032" width="8" style="6"/>
    <col min="12033" max="12099" width="4.375" style="6" customWidth="1"/>
    <col min="12100" max="12288" width="8" style="6"/>
    <col min="12289" max="12355" width="4.375" style="6" customWidth="1"/>
    <col min="12356" max="12544" width="8" style="6"/>
    <col min="12545" max="12611" width="4.375" style="6" customWidth="1"/>
    <col min="12612" max="12800" width="8" style="6"/>
    <col min="12801" max="12867" width="4.375" style="6" customWidth="1"/>
    <col min="12868" max="13056" width="8" style="6"/>
    <col min="13057" max="13123" width="4.375" style="6" customWidth="1"/>
    <col min="13124" max="13312" width="8" style="6"/>
    <col min="13313" max="13379" width="4.375" style="6" customWidth="1"/>
    <col min="13380" max="13568" width="8" style="6"/>
    <col min="13569" max="13635" width="4.375" style="6" customWidth="1"/>
    <col min="13636" max="13824" width="8" style="6"/>
    <col min="13825" max="13891" width="4.375" style="6" customWidth="1"/>
    <col min="13892" max="14080" width="8" style="6"/>
    <col min="14081" max="14147" width="4.375" style="6" customWidth="1"/>
    <col min="14148" max="14336" width="8" style="6"/>
    <col min="14337" max="14403" width="4.375" style="6" customWidth="1"/>
    <col min="14404" max="14592" width="8" style="6"/>
    <col min="14593" max="14659" width="4.375" style="6" customWidth="1"/>
    <col min="14660" max="14848" width="8" style="6"/>
    <col min="14849" max="14915" width="4.375" style="6" customWidth="1"/>
    <col min="14916" max="15104" width="8" style="6"/>
    <col min="15105" max="15171" width="4.375" style="6" customWidth="1"/>
    <col min="15172" max="15360" width="8" style="6"/>
    <col min="15361" max="15427" width="4.375" style="6" customWidth="1"/>
    <col min="15428" max="15616" width="8" style="6"/>
    <col min="15617" max="15683" width="4.375" style="6" customWidth="1"/>
    <col min="15684" max="15872" width="8" style="6"/>
    <col min="15873" max="15939" width="4.375" style="6" customWidth="1"/>
    <col min="15940" max="16128" width="8" style="6"/>
    <col min="16129" max="16195" width="4.375" style="6" customWidth="1"/>
    <col min="16196" max="16384" width="8" style="6"/>
  </cols>
  <sheetData>
    <row r="1" spans="1:48" ht="18.75" customHeight="1" x14ac:dyDescent="0.4">
      <c r="A1" s="28" t="s">
        <v>69</v>
      </c>
    </row>
    <row r="2" spans="1:48" ht="18.75" customHeight="1" thickBot="1" x14ac:dyDescent="0.45">
      <c r="A2" s="72" t="s">
        <v>70</v>
      </c>
      <c r="V2" s="73"/>
      <c r="W2" s="40"/>
      <c r="X2" s="40"/>
      <c r="Y2" s="40"/>
      <c r="Z2" s="74"/>
      <c r="AA2" s="74"/>
      <c r="AB2" s="74"/>
      <c r="AC2" s="74"/>
      <c r="AD2" s="63"/>
      <c r="AE2" s="40" t="s">
        <v>71</v>
      </c>
      <c r="AF2" s="764"/>
      <c r="AG2" s="764"/>
      <c r="AH2" s="764"/>
      <c r="AI2" s="63" t="s">
        <v>49</v>
      </c>
      <c r="AJ2" s="764"/>
      <c r="AK2" s="764"/>
      <c r="AL2" s="63" t="s">
        <v>48</v>
      </c>
      <c r="AM2" s="716"/>
      <c r="AN2" s="716"/>
      <c r="AO2" s="714" t="s">
        <v>72</v>
      </c>
      <c r="AP2" s="714"/>
    </row>
    <row r="3" spans="1:48" ht="18.75" customHeight="1" x14ac:dyDescent="0.4">
      <c r="A3" s="765" t="s">
        <v>73</v>
      </c>
      <c r="B3" s="766"/>
      <c r="C3" s="766"/>
      <c r="D3" s="766" t="s">
        <v>74</v>
      </c>
      <c r="E3" s="766"/>
      <c r="F3" s="766"/>
      <c r="G3" s="766"/>
      <c r="H3" s="766"/>
      <c r="I3" s="766" t="s">
        <v>75</v>
      </c>
      <c r="J3" s="766"/>
      <c r="K3" s="766"/>
      <c r="L3" s="766"/>
      <c r="M3" s="769" t="s">
        <v>76</v>
      </c>
      <c r="N3" s="770"/>
      <c r="O3" s="769" t="s">
        <v>77</v>
      </c>
      <c r="P3" s="769"/>
      <c r="Q3" s="773" t="s">
        <v>78</v>
      </c>
      <c r="R3" s="774"/>
      <c r="S3" s="774"/>
      <c r="T3" s="774"/>
      <c r="U3" s="774"/>
      <c r="V3" s="774"/>
      <c r="W3" s="774"/>
      <c r="X3" s="774"/>
      <c r="Y3" s="774"/>
      <c r="Z3" s="774"/>
      <c r="AA3" s="774"/>
      <c r="AB3" s="774"/>
      <c r="AC3" s="775"/>
      <c r="AD3" s="773" t="s">
        <v>79</v>
      </c>
      <c r="AE3" s="774"/>
      <c r="AF3" s="774"/>
      <c r="AG3" s="774"/>
      <c r="AH3" s="774"/>
      <c r="AI3" s="774"/>
      <c r="AJ3" s="774"/>
      <c r="AK3" s="774"/>
      <c r="AL3" s="774"/>
      <c r="AM3" s="774"/>
      <c r="AN3" s="774"/>
      <c r="AO3" s="774"/>
      <c r="AP3" s="776"/>
    </row>
    <row r="4" spans="1:48" ht="18.75" customHeight="1" x14ac:dyDescent="0.4">
      <c r="A4" s="767"/>
      <c r="B4" s="768"/>
      <c r="C4" s="768"/>
      <c r="D4" s="768"/>
      <c r="E4" s="768"/>
      <c r="F4" s="768"/>
      <c r="G4" s="768"/>
      <c r="H4" s="768"/>
      <c r="I4" s="768"/>
      <c r="J4" s="768"/>
      <c r="K4" s="768"/>
      <c r="L4" s="768"/>
      <c r="M4" s="771"/>
      <c r="N4" s="772"/>
      <c r="O4" s="771"/>
      <c r="P4" s="771"/>
      <c r="Q4" s="777" t="s">
        <v>764</v>
      </c>
      <c r="R4" s="777"/>
      <c r="S4" s="777"/>
      <c r="T4" s="779" t="s">
        <v>80</v>
      </c>
      <c r="U4" s="779"/>
      <c r="V4" s="779"/>
      <c r="W4" s="779" t="s">
        <v>81</v>
      </c>
      <c r="X4" s="779"/>
      <c r="Y4" s="779"/>
      <c r="Z4" s="779"/>
      <c r="AA4" s="781" t="s">
        <v>82</v>
      </c>
      <c r="AB4" s="782"/>
      <c r="AC4" s="783"/>
      <c r="AD4" s="779" t="s">
        <v>83</v>
      </c>
      <c r="AE4" s="779"/>
      <c r="AF4" s="779"/>
      <c r="AG4" s="787" t="s">
        <v>84</v>
      </c>
      <c r="AH4" s="787"/>
      <c r="AI4" s="788"/>
      <c r="AJ4" s="779" t="s">
        <v>85</v>
      </c>
      <c r="AK4" s="779"/>
      <c r="AL4" s="779"/>
      <c r="AM4" s="779"/>
      <c r="AN4" s="781" t="s">
        <v>82</v>
      </c>
      <c r="AO4" s="782"/>
      <c r="AP4" s="790"/>
    </row>
    <row r="5" spans="1:48" ht="18.75" customHeight="1" x14ac:dyDescent="0.4">
      <c r="A5" s="767"/>
      <c r="B5" s="768"/>
      <c r="C5" s="768"/>
      <c r="D5" s="768"/>
      <c r="E5" s="768"/>
      <c r="F5" s="768"/>
      <c r="G5" s="768"/>
      <c r="H5" s="768"/>
      <c r="I5" s="768"/>
      <c r="J5" s="768"/>
      <c r="K5" s="768"/>
      <c r="L5" s="768"/>
      <c r="M5" s="772"/>
      <c r="N5" s="772"/>
      <c r="O5" s="771"/>
      <c r="P5" s="771"/>
      <c r="Q5" s="778"/>
      <c r="R5" s="778"/>
      <c r="S5" s="778"/>
      <c r="T5" s="780"/>
      <c r="U5" s="780"/>
      <c r="V5" s="780"/>
      <c r="W5" s="780"/>
      <c r="X5" s="780"/>
      <c r="Y5" s="780"/>
      <c r="Z5" s="780"/>
      <c r="AA5" s="784"/>
      <c r="AB5" s="785"/>
      <c r="AC5" s="786"/>
      <c r="AD5" s="780"/>
      <c r="AE5" s="780"/>
      <c r="AF5" s="780"/>
      <c r="AG5" s="789"/>
      <c r="AH5" s="789"/>
      <c r="AI5" s="789"/>
      <c r="AJ5" s="780"/>
      <c r="AK5" s="780"/>
      <c r="AL5" s="780"/>
      <c r="AM5" s="780"/>
      <c r="AN5" s="784"/>
      <c r="AO5" s="785"/>
      <c r="AP5" s="791"/>
      <c r="AQ5" s="75"/>
      <c r="AV5" s="76"/>
    </row>
    <row r="6" spans="1:48" ht="18.75" customHeight="1" x14ac:dyDescent="0.4">
      <c r="A6" s="794" t="s">
        <v>754</v>
      </c>
      <c r="B6" s="795"/>
      <c r="C6" s="796"/>
      <c r="D6" s="803"/>
      <c r="E6" s="804"/>
      <c r="F6" s="804"/>
      <c r="G6" s="804"/>
      <c r="H6" s="805"/>
      <c r="I6" s="812" t="s">
        <v>760</v>
      </c>
      <c r="J6" s="812"/>
      <c r="K6" s="812"/>
      <c r="L6" s="812"/>
      <c r="M6" s="814"/>
      <c r="N6" s="814"/>
      <c r="O6" s="814"/>
      <c r="P6" s="814"/>
      <c r="Q6" s="816">
        <v>1.65</v>
      </c>
      <c r="R6" s="795"/>
      <c r="S6" s="795"/>
      <c r="T6" s="793" t="str">
        <f>IF(O6="","",O6*Q6)</f>
        <v/>
      </c>
      <c r="U6" s="793"/>
      <c r="V6" s="793"/>
      <c r="W6" s="839"/>
      <c r="X6" s="840"/>
      <c r="Y6" s="840"/>
      <c r="Z6" s="841"/>
      <c r="AA6" s="816" t="str">
        <f>IF(T6="","",IF(T6+T8+T10+T12&lt;=W6,"適","否"))</f>
        <v/>
      </c>
      <c r="AB6" s="795"/>
      <c r="AC6" s="796"/>
      <c r="AD6" s="848">
        <v>0.33333333333333298</v>
      </c>
      <c r="AE6" s="849"/>
      <c r="AF6" s="850"/>
      <c r="AG6" s="816" t="str">
        <f>IF(O6+O8+O10+O12=0,"",ROUNDDOWN((O6+O8)*AD6+(O10+O12)*AD10,1))</f>
        <v/>
      </c>
      <c r="AH6" s="795"/>
      <c r="AI6" s="796"/>
      <c r="AJ6" s="839"/>
      <c r="AK6" s="840"/>
      <c r="AL6" s="840"/>
      <c r="AM6" s="841"/>
      <c r="AN6" s="816" t="str">
        <f>IF(AG6="","",IF(AG6&lt;=AJ6,"適","否"))</f>
        <v/>
      </c>
      <c r="AO6" s="795"/>
      <c r="AP6" s="829"/>
      <c r="AT6" s="81"/>
      <c r="AU6" s="81"/>
    </row>
    <row r="7" spans="1:48" ht="18.75" customHeight="1" x14ac:dyDescent="0.4">
      <c r="A7" s="797"/>
      <c r="B7" s="798"/>
      <c r="C7" s="799"/>
      <c r="D7" s="806"/>
      <c r="E7" s="807"/>
      <c r="F7" s="807"/>
      <c r="G7" s="807"/>
      <c r="H7" s="808"/>
      <c r="I7" s="813"/>
      <c r="J7" s="813"/>
      <c r="K7" s="813"/>
      <c r="L7" s="813"/>
      <c r="M7" s="815"/>
      <c r="N7" s="815"/>
      <c r="O7" s="815"/>
      <c r="P7" s="815"/>
      <c r="Q7" s="817"/>
      <c r="R7" s="818"/>
      <c r="S7" s="818"/>
      <c r="T7" s="838"/>
      <c r="U7" s="838"/>
      <c r="V7" s="838"/>
      <c r="W7" s="842"/>
      <c r="X7" s="843"/>
      <c r="Y7" s="843"/>
      <c r="Z7" s="844"/>
      <c r="AA7" s="830"/>
      <c r="AB7" s="798"/>
      <c r="AC7" s="799"/>
      <c r="AD7" s="851"/>
      <c r="AE7" s="852"/>
      <c r="AF7" s="853"/>
      <c r="AG7" s="830"/>
      <c r="AH7" s="798"/>
      <c r="AI7" s="799"/>
      <c r="AJ7" s="842"/>
      <c r="AK7" s="843"/>
      <c r="AL7" s="843"/>
      <c r="AM7" s="844"/>
      <c r="AN7" s="830"/>
      <c r="AO7" s="798"/>
      <c r="AP7" s="831"/>
      <c r="AT7" s="81"/>
      <c r="AU7" s="81"/>
    </row>
    <row r="8" spans="1:48" ht="18.75" customHeight="1" x14ac:dyDescent="0.4">
      <c r="A8" s="797"/>
      <c r="B8" s="798"/>
      <c r="C8" s="799"/>
      <c r="D8" s="806"/>
      <c r="E8" s="807"/>
      <c r="F8" s="807"/>
      <c r="G8" s="807"/>
      <c r="H8" s="808"/>
      <c r="I8" s="834" t="s">
        <v>761</v>
      </c>
      <c r="J8" s="834"/>
      <c r="K8" s="834"/>
      <c r="L8" s="834"/>
      <c r="M8" s="828"/>
      <c r="N8" s="828"/>
      <c r="O8" s="828"/>
      <c r="P8" s="828"/>
      <c r="Q8" s="835">
        <v>3.3</v>
      </c>
      <c r="R8" s="836"/>
      <c r="S8" s="836"/>
      <c r="T8" s="837" t="str">
        <f>IF(O8="","",O8*Q8)</f>
        <v/>
      </c>
      <c r="U8" s="837"/>
      <c r="V8" s="837"/>
      <c r="W8" s="842"/>
      <c r="X8" s="843"/>
      <c r="Y8" s="843"/>
      <c r="Z8" s="844"/>
      <c r="AA8" s="830"/>
      <c r="AB8" s="798"/>
      <c r="AC8" s="799"/>
      <c r="AD8" s="851"/>
      <c r="AE8" s="852"/>
      <c r="AF8" s="853"/>
      <c r="AG8" s="830"/>
      <c r="AH8" s="798"/>
      <c r="AI8" s="799"/>
      <c r="AJ8" s="842"/>
      <c r="AK8" s="843"/>
      <c r="AL8" s="843"/>
      <c r="AM8" s="844"/>
      <c r="AN8" s="830"/>
      <c r="AO8" s="798"/>
      <c r="AP8" s="831"/>
      <c r="AT8" s="81"/>
      <c r="AU8" s="81"/>
    </row>
    <row r="9" spans="1:48" ht="18.75" customHeight="1" x14ac:dyDescent="0.4">
      <c r="A9" s="797"/>
      <c r="B9" s="798"/>
      <c r="C9" s="799"/>
      <c r="D9" s="806"/>
      <c r="E9" s="807"/>
      <c r="F9" s="807"/>
      <c r="G9" s="807"/>
      <c r="H9" s="808"/>
      <c r="I9" s="813"/>
      <c r="J9" s="813"/>
      <c r="K9" s="813"/>
      <c r="L9" s="813"/>
      <c r="M9" s="815"/>
      <c r="N9" s="815"/>
      <c r="O9" s="815"/>
      <c r="P9" s="815"/>
      <c r="Q9" s="817"/>
      <c r="R9" s="818"/>
      <c r="S9" s="818"/>
      <c r="T9" s="838"/>
      <c r="U9" s="838"/>
      <c r="V9" s="838"/>
      <c r="W9" s="842"/>
      <c r="X9" s="843"/>
      <c r="Y9" s="843"/>
      <c r="Z9" s="844"/>
      <c r="AA9" s="830"/>
      <c r="AB9" s="798"/>
      <c r="AC9" s="799"/>
      <c r="AD9" s="854"/>
      <c r="AE9" s="855"/>
      <c r="AF9" s="856"/>
      <c r="AG9" s="830"/>
      <c r="AH9" s="798"/>
      <c r="AI9" s="799"/>
      <c r="AJ9" s="842"/>
      <c r="AK9" s="843"/>
      <c r="AL9" s="843"/>
      <c r="AM9" s="844"/>
      <c r="AN9" s="830"/>
      <c r="AO9" s="798"/>
      <c r="AP9" s="831"/>
      <c r="AT9" s="81"/>
      <c r="AU9" s="81"/>
    </row>
    <row r="10" spans="1:48" ht="18.75" customHeight="1" x14ac:dyDescent="0.4">
      <c r="A10" s="797"/>
      <c r="B10" s="798"/>
      <c r="C10" s="799"/>
      <c r="D10" s="806"/>
      <c r="E10" s="807"/>
      <c r="F10" s="807"/>
      <c r="G10" s="807"/>
      <c r="H10" s="808"/>
      <c r="I10" s="834" t="s">
        <v>762</v>
      </c>
      <c r="J10" s="834"/>
      <c r="K10" s="834"/>
      <c r="L10" s="834"/>
      <c r="M10" s="828"/>
      <c r="N10" s="828"/>
      <c r="O10" s="828"/>
      <c r="P10" s="828"/>
      <c r="Q10" s="830">
        <v>1.65</v>
      </c>
      <c r="R10" s="798"/>
      <c r="S10" s="798"/>
      <c r="T10" s="792" t="str">
        <f>IF(O10="","",O10*Q10)</f>
        <v/>
      </c>
      <c r="U10" s="792"/>
      <c r="V10" s="792"/>
      <c r="W10" s="842"/>
      <c r="X10" s="843"/>
      <c r="Y10" s="843"/>
      <c r="Z10" s="844"/>
      <c r="AA10" s="830"/>
      <c r="AB10" s="798"/>
      <c r="AC10" s="799"/>
      <c r="AD10" s="857">
        <v>0.16666666666666699</v>
      </c>
      <c r="AE10" s="858"/>
      <c r="AF10" s="859"/>
      <c r="AG10" s="830"/>
      <c r="AH10" s="798"/>
      <c r="AI10" s="799"/>
      <c r="AJ10" s="842"/>
      <c r="AK10" s="843"/>
      <c r="AL10" s="843"/>
      <c r="AM10" s="844"/>
      <c r="AN10" s="830"/>
      <c r="AO10" s="798"/>
      <c r="AP10" s="831"/>
      <c r="AT10" s="81"/>
      <c r="AU10" s="81"/>
    </row>
    <row r="11" spans="1:48" ht="18.75" customHeight="1" x14ac:dyDescent="0.4">
      <c r="A11" s="797"/>
      <c r="B11" s="798"/>
      <c r="C11" s="799"/>
      <c r="D11" s="806"/>
      <c r="E11" s="807"/>
      <c r="F11" s="807"/>
      <c r="G11" s="807"/>
      <c r="H11" s="808"/>
      <c r="I11" s="813"/>
      <c r="J11" s="813"/>
      <c r="K11" s="813"/>
      <c r="L11" s="813"/>
      <c r="M11" s="815"/>
      <c r="N11" s="815"/>
      <c r="O11" s="815"/>
      <c r="P11" s="815"/>
      <c r="Q11" s="817"/>
      <c r="R11" s="818"/>
      <c r="S11" s="818"/>
      <c r="T11" s="838"/>
      <c r="U11" s="838"/>
      <c r="V11" s="838"/>
      <c r="W11" s="842"/>
      <c r="X11" s="843"/>
      <c r="Y11" s="843"/>
      <c r="Z11" s="844"/>
      <c r="AA11" s="830"/>
      <c r="AB11" s="798"/>
      <c r="AC11" s="799"/>
      <c r="AD11" s="851"/>
      <c r="AE11" s="852"/>
      <c r="AF11" s="853"/>
      <c r="AG11" s="830"/>
      <c r="AH11" s="798"/>
      <c r="AI11" s="799"/>
      <c r="AJ11" s="842"/>
      <c r="AK11" s="843"/>
      <c r="AL11" s="843"/>
      <c r="AM11" s="844"/>
      <c r="AN11" s="830"/>
      <c r="AO11" s="798"/>
      <c r="AP11" s="831"/>
      <c r="AT11" s="81"/>
      <c r="AU11" s="81"/>
    </row>
    <row r="12" spans="1:48" ht="18.75" customHeight="1" x14ac:dyDescent="0.4">
      <c r="A12" s="797"/>
      <c r="B12" s="798"/>
      <c r="C12" s="799"/>
      <c r="D12" s="806"/>
      <c r="E12" s="807"/>
      <c r="F12" s="807"/>
      <c r="G12" s="807"/>
      <c r="H12" s="808"/>
      <c r="I12" s="819" t="s">
        <v>763</v>
      </c>
      <c r="J12" s="819"/>
      <c r="K12" s="819"/>
      <c r="L12" s="819"/>
      <c r="M12" s="820"/>
      <c r="N12" s="820"/>
      <c r="O12" s="820"/>
      <c r="P12" s="820"/>
      <c r="Q12" s="821">
        <v>3.3</v>
      </c>
      <c r="R12" s="821"/>
      <c r="S12" s="821"/>
      <c r="T12" s="792" t="str">
        <f>IF(O12="","",O12*Q12)</f>
        <v/>
      </c>
      <c r="U12" s="792"/>
      <c r="V12" s="792"/>
      <c r="W12" s="842"/>
      <c r="X12" s="843"/>
      <c r="Y12" s="843"/>
      <c r="Z12" s="844"/>
      <c r="AA12" s="830"/>
      <c r="AB12" s="798"/>
      <c r="AC12" s="799"/>
      <c r="AD12" s="851"/>
      <c r="AE12" s="852"/>
      <c r="AF12" s="853"/>
      <c r="AG12" s="830"/>
      <c r="AH12" s="798"/>
      <c r="AI12" s="799"/>
      <c r="AJ12" s="842"/>
      <c r="AK12" s="843"/>
      <c r="AL12" s="843"/>
      <c r="AM12" s="844"/>
      <c r="AN12" s="830"/>
      <c r="AO12" s="798"/>
      <c r="AP12" s="831"/>
      <c r="AT12" s="81"/>
      <c r="AU12" s="81"/>
    </row>
    <row r="13" spans="1:48" ht="18.75" customHeight="1" x14ac:dyDescent="0.4">
      <c r="A13" s="800"/>
      <c r="B13" s="801"/>
      <c r="C13" s="802"/>
      <c r="D13" s="809"/>
      <c r="E13" s="810"/>
      <c r="F13" s="810"/>
      <c r="G13" s="810"/>
      <c r="H13" s="811"/>
      <c r="I13" s="812"/>
      <c r="J13" s="812"/>
      <c r="K13" s="812"/>
      <c r="L13" s="812"/>
      <c r="M13" s="814"/>
      <c r="N13" s="814"/>
      <c r="O13" s="814"/>
      <c r="P13" s="814"/>
      <c r="Q13" s="768"/>
      <c r="R13" s="768"/>
      <c r="S13" s="768"/>
      <c r="T13" s="793"/>
      <c r="U13" s="793"/>
      <c r="V13" s="793"/>
      <c r="W13" s="845"/>
      <c r="X13" s="846"/>
      <c r="Y13" s="846"/>
      <c r="Z13" s="847"/>
      <c r="AA13" s="832"/>
      <c r="AB13" s="801"/>
      <c r="AC13" s="802"/>
      <c r="AD13" s="860"/>
      <c r="AE13" s="861"/>
      <c r="AF13" s="862"/>
      <c r="AG13" s="832"/>
      <c r="AH13" s="801"/>
      <c r="AI13" s="802"/>
      <c r="AJ13" s="845"/>
      <c r="AK13" s="846"/>
      <c r="AL13" s="846"/>
      <c r="AM13" s="847"/>
      <c r="AN13" s="832"/>
      <c r="AO13" s="801"/>
      <c r="AP13" s="833"/>
      <c r="AT13" s="81"/>
      <c r="AU13" s="81"/>
    </row>
    <row r="14" spans="1:48" ht="18.75" customHeight="1" x14ac:dyDescent="0.4">
      <c r="A14" s="794" t="s">
        <v>755</v>
      </c>
      <c r="B14" s="795"/>
      <c r="C14" s="796"/>
      <c r="D14" s="803"/>
      <c r="E14" s="804"/>
      <c r="F14" s="804"/>
      <c r="G14" s="804"/>
      <c r="H14" s="805"/>
      <c r="I14" s="822" t="s">
        <v>762</v>
      </c>
      <c r="J14" s="823"/>
      <c r="K14" s="823"/>
      <c r="L14" s="824"/>
      <c r="M14" s="828"/>
      <c r="N14" s="828"/>
      <c r="O14" s="828"/>
      <c r="P14" s="828"/>
      <c r="Q14" s="816">
        <v>1.65</v>
      </c>
      <c r="R14" s="795"/>
      <c r="S14" s="795"/>
      <c r="T14" s="793" t="str">
        <f>IF(O14="","",O14*Q14)</f>
        <v/>
      </c>
      <c r="U14" s="793"/>
      <c r="V14" s="793"/>
      <c r="W14" s="839"/>
      <c r="X14" s="840"/>
      <c r="Y14" s="840"/>
      <c r="Z14" s="841"/>
      <c r="AA14" s="816" t="str">
        <f>IF(T14="","",IF(T14+T16+T18&lt;=W14,"適","否"))</f>
        <v/>
      </c>
      <c r="AB14" s="795"/>
      <c r="AC14" s="796"/>
      <c r="AD14" s="848">
        <v>0.16666666666666699</v>
      </c>
      <c r="AE14" s="849"/>
      <c r="AF14" s="850"/>
      <c r="AG14" s="816" t="str">
        <f>IF(O14+O16+O18=0,"",ROUNDDOWN((O14+O16+O18)*AD14,1))</f>
        <v/>
      </c>
      <c r="AH14" s="795"/>
      <c r="AI14" s="796"/>
      <c r="AJ14" s="839"/>
      <c r="AK14" s="840"/>
      <c r="AL14" s="840"/>
      <c r="AM14" s="841"/>
      <c r="AN14" s="816" t="str">
        <f>IF(AG14="","",IF(AG14&lt;=AJ14,"適","否"))</f>
        <v/>
      </c>
      <c r="AO14" s="795"/>
      <c r="AP14" s="829"/>
      <c r="AT14" s="81"/>
      <c r="AU14" s="81"/>
    </row>
    <row r="15" spans="1:48" ht="18.75" customHeight="1" x14ac:dyDescent="0.4">
      <c r="A15" s="797"/>
      <c r="B15" s="798"/>
      <c r="C15" s="799"/>
      <c r="D15" s="806"/>
      <c r="E15" s="807"/>
      <c r="F15" s="807"/>
      <c r="G15" s="807"/>
      <c r="H15" s="808"/>
      <c r="I15" s="825"/>
      <c r="J15" s="826"/>
      <c r="K15" s="826"/>
      <c r="L15" s="827"/>
      <c r="M15" s="815"/>
      <c r="N15" s="815"/>
      <c r="O15" s="815"/>
      <c r="P15" s="815"/>
      <c r="Q15" s="817"/>
      <c r="R15" s="818"/>
      <c r="S15" s="818"/>
      <c r="T15" s="838"/>
      <c r="U15" s="838"/>
      <c r="V15" s="838"/>
      <c r="W15" s="842"/>
      <c r="X15" s="843"/>
      <c r="Y15" s="843"/>
      <c r="Z15" s="844"/>
      <c r="AA15" s="830"/>
      <c r="AB15" s="798"/>
      <c r="AC15" s="799"/>
      <c r="AD15" s="851"/>
      <c r="AE15" s="852"/>
      <c r="AF15" s="853"/>
      <c r="AG15" s="830"/>
      <c r="AH15" s="798"/>
      <c r="AI15" s="799"/>
      <c r="AJ15" s="842"/>
      <c r="AK15" s="843"/>
      <c r="AL15" s="843"/>
      <c r="AM15" s="844"/>
      <c r="AN15" s="830"/>
      <c r="AO15" s="798"/>
      <c r="AP15" s="831"/>
      <c r="AT15" s="81"/>
      <c r="AU15" s="81"/>
    </row>
    <row r="16" spans="1:48" ht="18.75" customHeight="1" x14ac:dyDescent="0.4">
      <c r="A16" s="797"/>
      <c r="B16" s="798"/>
      <c r="C16" s="799"/>
      <c r="D16" s="806"/>
      <c r="E16" s="807"/>
      <c r="F16" s="807"/>
      <c r="G16" s="807"/>
      <c r="H16" s="808"/>
      <c r="I16" s="863" t="s">
        <v>763</v>
      </c>
      <c r="J16" s="864"/>
      <c r="K16" s="864"/>
      <c r="L16" s="865"/>
      <c r="M16" s="828"/>
      <c r="N16" s="828"/>
      <c r="O16" s="828"/>
      <c r="P16" s="828"/>
      <c r="Q16" s="835">
        <v>3.3</v>
      </c>
      <c r="R16" s="836"/>
      <c r="S16" s="836"/>
      <c r="T16" s="837" t="str">
        <f>IF(O16="","",O16*Q16)</f>
        <v/>
      </c>
      <c r="U16" s="837"/>
      <c r="V16" s="837"/>
      <c r="W16" s="842"/>
      <c r="X16" s="843"/>
      <c r="Y16" s="843"/>
      <c r="Z16" s="844"/>
      <c r="AA16" s="830"/>
      <c r="AB16" s="798"/>
      <c r="AC16" s="799"/>
      <c r="AD16" s="851"/>
      <c r="AE16" s="852"/>
      <c r="AF16" s="853"/>
      <c r="AG16" s="830"/>
      <c r="AH16" s="798"/>
      <c r="AI16" s="799"/>
      <c r="AJ16" s="842"/>
      <c r="AK16" s="843"/>
      <c r="AL16" s="843"/>
      <c r="AM16" s="844"/>
      <c r="AN16" s="830"/>
      <c r="AO16" s="798"/>
      <c r="AP16" s="831"/>
      <c r="AT16" s="81"/>
      <c r="AU16" s="81"/>
    </row>
    <row r="17" spans="1:48" ht="18.75" customHeight="1" x14ac:dyDescent="0.4">
      <c r="A17" s="797"/>
      <c r="B17" s="798"/>
      <c r="C17" s="799"/>
      <c r="D17" s="806"/>
      <c r="E17" s="807"/>
      <c r="F17" s="807"/>
      <c r="G17" s="807"/>
      <c r="H17" s="808"/>
      <c r="I17" s="825"/>
      <c r="J17" s="826"/>
      <c r="K17" s="826"/>
      <c r="L17" s="827"/>
      <c r="M17" s="815"/>
      <c r="N17" s="815"/>
      <c r="O17" s="815"/>
      <c r="P17" s="815"/>
      <c r="Q17" s="817"/>
      <c r="R17" s="818"/>
      <c r="S17" s="818"/>
      <c r="T17" s="838"/>
      <c r="U17" s="838"/>
      <c r="V17" s="838"/>
      <c r="W17" s="842"/>
      <c r="X17" s="843"/>
      <c r="Y17" s="843"/>
      <c r="Z17" s="844"/>
      <c r="AA17" s="830"/>
      <c r="AB17" s="798"/>
      <c r="AC17" s="799"/>
      <c r="AD17" s="851"/>
      <c r="AE17" s="852"/>
      <c r="AF17" s="853"/>
      <c r="AG17" s="830"/>
      <c r="AH17" s="798"/>
      <c r="AI17" s="799"/>
      <c r="AJ17" s="842"/>
      <c r="AK17" s="843"/>
      <c r="AL17" s="843"/>
      <c r="AM17" s="844"/>
      <c r="AN17" s="830"/>
      <c r="AO17" s="798"/>
      <c r="AP17" s="831"/>
      <c r="AT17" s="81"/>
      <c r="AU17" s="81"/>
    </row>
    <row r="18" spans="1:48" ht="18.75" customHeight="1" x14ac:dyDescent="0.4">
      <c r="A18" s="797"/>
      <c r="B18" s="798"/>
      <c r="C18" s="799"/>
      <c r="D18" s="806"/>
      <c r="E18" s="807"/>
      <c r="F18" s="807"/>
      <c r="G18" s="807"/>
      <c r="H18" s="808"/>
      <c r="I18" s="863" t="s">
        <v>86</v>
      </c>
      <c r="J18" s="864"/>
      <c r="K18" s="864"/>
      <c r="L18" s="865"/>
      <c r="M18" s="820"/>
      <c r="N18" s="820"/>
      <c r="O18" s="820"/>
      <c r="P18" s="820"/>
      <c r="Q18" s="835">
        <v>1.98</v>
      </c>
      <c r="R18" s="836"/>
      <c r="S18" s="870"/>
      <c r="T18" s="792" t="str">
        <f>IF(O18="","",O18*Q18)</f>
        <v/>
      </c>
      <c r="U18" s="792"/>
      <c r="V18" s="792"/>
      <c r="W18" s="842"/>
      <c r="X18" s="843"/>
      <c r="Y18" s="843"/>
      <c r="Z18" s="844"/>
      <c r="AA18" s="830"/>
      <c r="AB18" s="798"/>
      <c r="AC18" s="799"/>
      <c r="AD18" s="851"/>
      <c r="AE18" s="852"/>
      <c r="AF18" s="853"/>
      <c r="AG18" s="830"/>
      <c r="AH18" s="798"/>
      <c r="AI18" s="799"/>
      <c r="AJ18" s="842"/>
      <c r="AK18" s="843"/>
      <c r="AL18" s="843"/>
      <c r="AM18" s="844"/>
      <c r="AN18" s="830"/>
      <c r="AO18" s="798"/>
      <c r="AP18" s="831"/>
      <c r="AT18" s="81"/>
      <c r="AU18" s="81"/>
    </row>
    <row r="19" spans="1:48" ht="18.75" customHeight="1" x14ac:dyDescent="0.4">
      <c r="A19" s="800"/>
      <c r="B19" s="801"/>
      <c r="C19" s="802"/>
      <c r="D19" s="809"/>
      <c r="E19" s="810"/>
      <c r="F19" s="810"/>
      <c r="G19" s="810"/>
      <c r="H19" s="811"/>
      <c r="I19" s="866"/>
      <c r="J19" s="867"/>
      <c r="K19" s="867"/>
      <c r="L19" s="868"/>
      <c r="M19" s="869"/>
      <c r="N19" s="869"/>
      <c r="O19" s="869"/>
      <c r="P19" s="869"/>
      <c r="Q19" s="832"/>
      <c r="R19" s="801"/>
      <c r="S19" s="802"/>
      <c r="T19" s="793"/>
      <c r="U19" s="793"/>
      <c r="V19" s="793"/>
      <c r="W19" s="845"/>
      <c r="X19" s="846"/>
      <c r="Y19" s="846"/>
      <c r="Z19" s="847"/>
      <c r="AA19" s="830"/>
      <c r="AB19" s="798"/>
      <c r="AC19" s="799"/>
      <c r="AD19" s="860"/>
      <c r="AE19" s="861"/>
      <c r="AF19" s="862"/>
      <c r="AG19" s="832"/>
      <c r="AH19" s="801"/>
      <c r="AI19" s="802"/>
      <c r="AJ19" s="845"/>
      <c r="AK19" s="846"/>
      <c r="AL19" s="846"/>
      <c r="AM19" s="847"/>
      <c r="AN19" s="830"/>
      <c r="AO19" s="798"/>
      <c r="AP19" s="831"/>
      <c r="AT19" s="81"/>
      <c r="AU19" s="81"/>
    </row>
    <row r="20" spans="1:48" ht="18.75" customHeight="1" x14ac:dyDescent="0.4">
      <c r="A20" s="794" t="s">
        <v>756</v>
      </c>
      <c r="B20" s="795"/>
      <c r="C20" s="796"/>
      <c r="D20" s="803"/>
      <c r="E20" s="804"/>
      <c r="F20" s="804"/>
      <c r="G20" s="804"/>
      <c r="H20" s="805"/>
      <c r="I20" s="890" t="s">
        <v>87</v>
      </c>
      <c r="J20" s="891"/>
      <c r="K20" s="891"/>
      <c r="L20" s="891"/>
      <c r="M20" s="814"/>
      <c r="N20" s="814"/>
      <c r="O20" s="814"/>
      <c r="P20" s="814"/>
      <c r="Q20" s="816">
        <v>1.98</v>
      </c>
      <c r="R20" s="795"/>
      <c r="S20" s="796"/>
      <c r="T20" s="881" t="str">
        <f>IF(O20="","",(O20+O22)*Q20)</f>
        <v/>
      </c>
      <c r="U20" s="882"/>
      <c r="V20" s="883"/>
      <c r="W20" s="839"/>
      <c r="X20" s="840"/>
      <c r="Y20" s="840"/>
      <c r="Z20" s="841"/>
      <c r="AA20" s="816" t="str">
        <f>IF(T20="","",IF(T20&lt;=W20,"適","否"))</f>
        <v/>
      </c>
      <c r="AB20" s="795"/>
      <c r="AC20" s="796"/>
      <c r="AD20" s="848">
        <v>0.16666666666666699</v>
      </c>
      <c r="AE20" s="849"/>
      <c r="AF20" s="850"/>
      <c r="AG20" s="816" t="str">
        <f>IF(O20+O22=0,"",ROUNDDOWN(O20*AD20+O22*AD22,1))</f>
        <v/>
      </c>
      <c r="AH20" s="795"/>
      <c r="AI20" s="796"/>
      <c r="AJ20" s="839"/>
      <c r="AK20" s="840"/>
      <c r="AL20" s="840"/>
      <c r="AM20" s="841"/>
      <c r="AN20" s="816" t="str">
        <f>IF(AG20="","",IF(AG20&lt;=AJ20,"適","否"))</f>
        <v/>
      </c>
      <c r="AO20" s="795"/>
      <c r="AP20" s="829"/>
      <c r="AQ20" s="76"/>
      <c r="AT20" s="81"/>
      <c r="AU20" s="81"/>
    </row>
    <row r="21" spans="1:48" ht="18.75" customHeight="1" x14ac:dyDescent="0.4">
      <c r="A21" s="797"/>
      <c r="B21" s="798"/>
      <c r="C21" s="799"/>
      <c r="D21" s="806"/>
      <c r="E21" s="807"/>
      <c r="F21" s="807"/>
      <c r="G21" s="807"/>
      <c r="H21" s="808"/>
      <c r="I21" s="892"/>
      <c r="J21" s="893"/>
      <c r="K21" s="893"/>
      <c r="L21" s="893"/>
      <c r="M21" s="815"/>
      <c r="N21" s="815"/>
      <c r="O21" s="815"/>
      <c r="P21" s="815"/>
      <c r="Q21" s="830"/>
      <c r="R21" s="798"/>
      <c r="S21" s="799"/>
      <c r="T21" s="884"/>
      <c r="U21" s="885"/>
      <c r="V21" s="886"/>
      <c r="W21" s="842"/>
      <c r="X21" s="843"/>
      <c r="Y21" s="843"/>
      <c r="Z21" s="844"/>
      <c r="AA21" s="830"/>
      <c r="AB21" s="798"/>
      <c r="AC21" s="799"/>
      <c r="AD21" s="851"/>
      <c r="AE21" s="852"/>
      <c r="AF21" s="853"/>
      <c r="AG21" s="830"/>
      <c r="AH21" s="798"/>
      <c r="AI21" s="799"/>
      <c r="AJ21" s="842"/>
      <c r="AK21" s="843"/>
      <c r="AL21" s="843"/>
      <c r="AM21" s="844"/>
      <c r="AN21" s="830"/>
      <c r="AO21" s="798"/>
      <c r="AP21" s="831"/>
      <c r="AQ21" s="76"/>
      <c r="AT21" s="81"/>
      <c r="AU21" s="81"/>
    </row>
    <row r="22" spans="1:48" ht="18.75" customHeight="1" x14ac:dyDescent="0.4">
      <c r="A22" s="797"/>
      <c r="B22" s="798"/>
      <c r="C22" s="799"/>
      <c r="D22" s="806"/>
      <c r="E22" s="807"/>
      <c r="F22" s="807"/>
      <c r="G22" s="807"/>
      <c r="H22" s="808"/>
      <c r="I22" s="871" t="s">
        <v>88</v>
      </c>
      <c r="J22" s="872"/>
      <c r="K22" s="872"/>
      <c r="L22" s="872"/>
      <c r="M22" s="820"/>
      <c r="N22" s="820"/>
      <c r="O22" s="820"/>
      <c r="P22" s="820"/>
      <c r="Q22" s="830"/>
      <c r="R22" s="798"/>
      <c r="S22" s="799"/>
      <c r="T22" s="884"/>
      <c r="U22" s="885"/>
      <c r="V22" s="886"/>
      <c r="W22" s="842"/>
      <c r="X22" s="843"/>
      <c r="Y22" s="843"/>
      <c r="Z22" s="844"/>
      <c r="AA22" s="830"/>
      <c r="AB22" s="798"/>
      <c r="AC22" s="799"/>
      <c r="AD22" s="875">
        <v>0.05</v>
      </c>
      <c r="AE22" s="876"/>
      <c r="AF22" s="877"/>
      <c r="AG22" s="830"/>
      <c r="AH22" s="798"/>
      <c r="AI22" s="799"/>
      <c r="AJ22" s="842"/>
      <c r="AK22" s="843"/>
      <c r="AL22" s="843"/>
      <c r="AM22" s="844"/>
      <c r="AN22" s="830"/>
      <c r="AO22" s="798"/>
      <c r="AP22" s="831"/>
      <c r="AQ22" s="76"/>
      <c r="AT22" s="81"/>
      <c r="AU22" s="81"/>
    </row>
    <row r="23" spans="1:48" ht="18.75" customHeight="1" x14ac:dyDescent="0.4">
      <c r="A23" s="800"/>
      <c r="B23" s="801"/>
      <c r="C23" s="802"/>
      <c r="D23" s="809"/>
      <c r="E23" s="810"/>
      <c r="F23" s="810"/>
      <c r="G23" s="810"/>
      <c r="H23" s="811"/>
      <c r="I23" s="873"/>
      <c r="J23" s="874"/>
      <c r="K23" s="874"/>
      <c r="L23" s="874"/>
      <c r="M23" s="814"/>
      <c r="N23" s="814"/>
      <c r="O23" s="814"/>
      <c r="P23" s="814"/>
      <c r="Q23" s="832"/>
      <c r="R23" s="801"/>
      <c r="S23" s="802"/>
      <c r="T23" s="887"/>
      <c r="U23" s="888"/>
      <c r="V23" s="889"/>
      <c r="W23" s="845"/>
      <c r="X23" s="846"/>
      <c r="Y23" s="846"/>
      <c r="Z23" s="847"/>
      <c r="AA23" s="832"/>
      <c r="AB23" s="801"/>
      <c r="AC23" s="802"/>
      <c r="AD23" s="878"/>
      <c r="AE23" s="879"/>
      <c r="AF23" s="880"/>
      <c r="AG23" s="832"/>
      <c r="AH23" s="801"/>
      <c r="AI23" s="802"/>
      <c r="AJ23" s="845"/>
      <c r="AK23" s="846"/>
      <c r="AL23" s="846"/>
      <c r="AM23" s="847"/>
      <c r="AN23" s="832"/>
      <c r="AO23" s="801"/>
      <c r="AP23" s="833"/>
      <c r="AQ23" s="76"/>
      <c r="AT23" s="81"/>
      <c r="AU23" s="81"/>
    </row>
    <row r="24" spans="1:48" ht="18.75" customHeight="1" x14ac:dyDescent="0.4">
      <c r="A24" s="794" t="s">
        <v>757</v>
      </c>
      <c r="B24" s="795"/>
      <c r="C24" s="796"/>
      <c r="D24" s="803"/>
      <c r="E24" s="804"/>
      <c r="F24" s="804"/>
      <c r="G24" s="804"/>
      <c r="H24" s="805"/>
      <c r="I24" s="822" t="s">
        <v>88</v>
      </c>
      <c r="J24" s="823"/>
      <c r="K24" s="823"/>
      <c r="L24" s="823"/>
      <c r="M24" s="814"/>
      <c r="N24" s="814"/>
      <c r="O24" s="814"/>
      <c r="P24" s="814"/>
      <c r="Q24" s="816">
        <v>1.98</v>
      </c>
      <c r="R24" s="795"/>
      <c r="S24" s="796"/>
      <c r="T24" s="881" t="str">
        <f>IF(O24="","",(O24+O26)*Q24)</f>
        <v/>
      </c>
      <c r="U24" s="882"/>
      <c r="V24" s="883"/>
      <c r="W24" s="839"/>
      <c r="X24" s="840"/>
      <c r="Y24" s="840"/>
      <c r="Z24" s="841"/>
      <c r="AA24" s="768" t="str">
        <f>IF(T24="","",IF(T24&lt;=W24,"適","否"))</f>
        <v/>
      </c>
      <c r="AB24" s="768"/>
      <c r="AC24" s="768"/>
      <c r="AD24" s="896">
        <v>0.05</v>
      </c>
      <c r="AE24" s="897"/>
      <c r="AF24" s="898"/>
      <c r="AG24" s="816" t="str">
        <f>IF(O24+O26=0,"",ROUNDDOWN(O24*AD24+O26*AD26,1))</f>
        <v/>
      </c>
      <c r="AH24" s="795"/>
      <c r="AI24" s="796"/>
      <c r="AJ24" s="839"/>
      <c r="AK24" s="840"/>
      <c r="AL24" s="840"/>
      <c r="AM24" s="841"/>
      <c r="AN24" s="768" t="str">
        <f>IF(AG24="","",IF(AG24&lt;=AJ24,"適","否"))</f>
        <v/>
      </c>
      <c r="AO24" s="894"/>
      <c r="AP24" s="895"/>
      <c r="AQ24" s="76"/>
      <c r="AT24" s="81"/>
      <c r="AU24" s="81"/>
    </row>
    <row r="25" spans="1:48" ht="18.75" customHeight="1" x14ac:dyDescent="0.4">
      <c r="A25" s="797"/>
      <c r="B25" s="798"/>
      <c r="C25" s="799"/>
      <c r="D25" s="806"/>
      <c r="E25" s="807"/>
      <c r="F25" s="807"/>
      <c r="G25" s="807"/>
      <c r="H25" s="808"/>
      <c r="I25" s="825"/>
      <c r="J25" s="826"/>
      <c r="K25" s="826"/>
      <c r="L25" s="826"/>
      <c r="M25" s="815"/>
      <c r="N25" s="815"/>
      <c r="O25" s="815"/>
      <c r="P25" s="815"/>
      <c r="Q25" s="830"/>
      <c r="R25" s="798"/>
      <c r="S25" s="799"/>
      <c r="T25" s="884"/>
      <c r="U25" s="885"/>
      <c r="V25" s="886"/>
      <c r="W25" s="842"/>
      <c r="X25" s="843"/>
      <c r="Y25" s="843"/>
      <c r="Z25" s="844"/>
      <c r="AA25" s="768"/>
      <c r="AB25" s="768"/>
      <c r="AC25" s="768"/>
      <c r="AD25" s="875"/>
      <c r="AE25" s="876"/>
      <c r="AF25" s="877"/>
      <c r="AG25" s="830"/>
      <c r="AH25" s="798"/>
      <c r="AI25" s="799"/>
      <c r="AJ25" s="842"/>
      <c r="AK25" s="843"/>
      <c r="AL25" s="843"/>
      <c r="AM25" s="844"/>
      <c r="AN25" s="768"/>
      <c r="AO25" s="894"/>
      <c r="AP25" s="895"/>
      <c r="AQ25" s="76"/>
      <c r="AT25" s="81"/>
      <c r="AU25" s="81"/>
    </row>
    <row r="26" spans="1:48" ht="18.75" customHeight="1" x14ac:dyDescent="0.4">
      <c r="A26" s="797"/>
      <c r="B26" s="798"/>
      <c r="C26" s="799"/>
      <c r="D26" s="806"/>
      <c r="E26" s="807"/>
      <c r="F26" s="807"/>
      <c r="G26" s="807"/>
      <c r="H26" s="808"/>
      <c r="I26" s="863" t="s">
        <v>89</v>
      </c>
      <c r="J26" s="864"/>
      <c r="K26" s="864"/>
      <c r="L26" s="865"/>
      <c r="M26" s="820"/>
      <c r="N26" s="820"/>
      <c r="O26" s="820"/>
      <c r="P26" s="820"/>
      <c r="Q26" s="830"/>
      <c r="R26" s="798"/>
      <c r="S26" s="799"/>
      <c r="T26" s="884"/>
      <c r="U26" s="885"/>
      <c r="V26" s="886"/>
      <c r="W26" s="842"/>
      <c r="X26" s="843"/>
      <c r="Y26" s="843"/>
      <c r="Z26" s="844"/>
      <c r="AA26" s="768"/>
      <c r="AB26" s="768"/>
      <c r="AC26" s="768"/>
      <c r="AD26" s="875">
        <v>3.3333333333333298E-2</v>
      </c>
      <c r="AE26" s="876"/>
      <c r="AF26" s="877"/>
      <c r="AG26" s="830"/>
      <c r="AH26" s="798"/>
      <c r="AI26" s="799"/>
      <c r="AJ26" s="842"/>
      <c r="AK26" s="843"/>
      <c r="AL26" s="843"/>
      <c r="AM26" s="844"/>
      <c r="AN26" s="768"/>
      <c r="AO26" s="894"/>
      <c r="AP26" s="895"/>
      <c r="AQ26" s="76"/>
      <c r="AT26" s="81"/>
      <c r="AU26" s="81"/>
    </row>
    <row r="27" spans="1:48" ht="18.75" customHeight="1" x14ac:dyDescent="0.4">
      <c r="A27" s="800"/>
      <c r="B27" s="801"/>
      <c r="C27" s="802"/>
      <c r="D27" s="809"/>
      <c r="E27" s="810"/>
      <c r="F27" s="810"/>
      <c r="G27" s="810"/>
      <c r="H27" s="811"/>
      <c r="I27" s="866"/>
      <c r="J27" s="867"/>
      <c r="K27" s="867"/>
      <c r="L27" s="868"/>
      <c r="M27" s="814"/>
      <c r="N27" s="814"/>
      <c r="O27" s="814"/>
      <c r="P27" s="814"/>
      <c r="Q27" s="832"/>
      <c r="R27" s="801"/>
      <c r="S27" s="802"/>
      <c r="T27" s="887"/>
      <c r="U27" s="888"/>
      <c r="V27" s="889"/>
      <c r="W27" s="845"/>
      <c r="X27" s="846"/>
      <c r="Y27" s="846"/>
      <c r="Z27" s="847"/>
      <c r="AA27" s="768"/>
      <c r="AB27" s="768"/>
      <c r="AC27" s="768"/>
      <c r="AD27" s="878"/>
      <c r="AE27" s="879"/>
      <c r="AF27" s="880"/>
      <c r="AG27" s="832"/>
      <c r="AH27" s="801"/>
      <c r="AI27" s="802"/>
      <c r="AJ27" s="845"/>
      <c r="AK27" s="846"/>
      <c r="AL27" s="846"/>
      <c r="AM27" s="847"/>
      <c r="AN27" s="768"/>
      <c r="AO27" s="894"/>
      <c r="AP27" s="895"/>
      <c r="AQ27" s="76"/>
      <c r="AT27" s="81"/>
      <c r="AU27" s="81"/>
    </row>
    <row r="28" spans="1:48" ht="18.75" customHeight="1" x14ac:dyDescent="0.4">
      <c r="A28" s="794" t="s">
        <v>758</v>
      </c>
      <c r="B28" s="795"/>
      <c r="C28" s="796"/>
      <c r="D28" s="803"/>
      <c r="E28" s="804"/>
      <c r="F28" s="804"/>
      <c r="G28" s="804"/>
      <c r="H28" s="805"/>
      <c r="I28" s="899"/>
      <c r="J28" s="900"/>
      <c r="K28" s="900"/>
      <c r="L28" s="901"/>
      <c r="M28" s="839"/>
      <c r="N28" s="840"/>
      <c r="O28" s="839"/>
      <c r="P28" s="840"/>
      <c r="Q28" s="768">
        <v>1.98</v>
      </c>
      <c r="R28" s="768"/>
      <c r="S28" s="768"/>
      <c r="T28" s="792" t="str">
        <f>IF(O28="","",O28*Q28)</f>
        <v/>
      </c>
      <c r="U28" s="792"/>
      <c r="V28" s="792"/>
      <c r="W28" s="820"/>
      <c r="X28" s="820"/>
      <c r="Y28" s="820"/>
      <c r="Z28" s="820"/>
      <c r="AA28" s="768" t="str">
        <f>IF(T28="","",IF(T28&lt;=W28,"適","否"))</f>
        <v/>
      </c>
      <c r="AB28" s="768"/>
      <c r="AC28" s="768"/>
      <c r="AD28" s="905">
        <v>3.3333333333333298E-2</v>
      </c>
      <c r="AE28" s="905"/>
      <c r="AF28" s="905"/>
      <c r="AG28" s="816" t="str">
        <f>IF(O28=0,"",ROUNDDOWN(O28*AD28,1))</f>
        <v/>
      </c>
      <c r="AH28" s="795"/>
      <c r="AI28" s="796"/>
      <c r="AJ28" s="820"/>
      <c r="AK28" s="820"/>
      <c r="AL28" s="820"/>
      <c r="AM28" s="820"/>
      <c r="AN28" s="768" t="str">
        <f>IF(AG28="","",IF(AG28&lt;=AJ28,"適","否"))</f>
        <v/>
      </c>
      <c r="AO28" s="894"/>
      <c r="AP28" s="895"/>
      <c r="AQ28" s="76"/>
      <c r="AT28" s="81"/>
      <c r="AU28" s="81"/>
      <c r="AV28" s="76"/>
    </row>
    <row r="29" spans="1:48" ht="18.75" customHeight="1" x14ac:dyDescent="0.4">
      <c r="A29" s="800"/>
      <c r="B29" s="801"/>
      <c r="C29" s="802"/>
      <c r="D29" s="809"/>
      <c r="E29" s="810"/>
      <c r="F29" s="810"/>
      <c r="G29" s="810"/>
      <c r="H29" s="811"/>
      <c r="I29" s="902"/>
      <c r="J29" s="903"/>
      <c r="K29" s="903"/>
      <c r="L29" s="904"/>
      <c r="M29" s="842"/>
      <c r="N29" s="843"/>
      <c r="O29" s="842"/>
      <c r="P29" s="843"/>
      <c r="Q29" s="768"/>
      <c r="R29" s="768"/>
      <c r="S29" s="768"/>
      <c r="T29" s="793"/>
      <c r="U29" s="793"/>
      <c r="V29" s="793"/>
      <c r="W29" s="814"/>
      <c r="X29" s="814"/>
      <c r="Y29" s="814"/>
      <c r="Z29" s="814"/>
      <c r="AA29" s="768"/>
      <c r="AB29" s="768"/>
      <c r="AC29" s="768"/>
      <c r="AD29" s="905"/>
      <c r="AE29" s="905"/>
      <c r="AF29" s="905"/>
      <c r="AG29" s="832"/>
      <c r="AH29" s="801"/>
      <c r="AI29" s="802"/>
      <c r="AJ29" s="814"/>
      <c r="AK29" s="814"/>
      <c r="AL29" s="814"/>
      <c r="AM29" s="814"/>
      <c r="AN29" s="768"/>
      <c r="AO29" s="894"/>
      <c r="AP29" s="895"/>
      <c r="AQ29" s="76"/>
      <c r="AT29" s="81"/>
      <c r="AU29" s="81"/>
      <c r="AV29" s="76"/>
    </row>
    <row r="30" spans="1:48" ht="18.75" customHeight="1" x14ac:dyDescent="0.4">
      <c r="A30" s="794" t="s">
        <v>759</v>
      </c>
      <c r="B30" s="795"/>
      <c r="C30" s="796"/>
      <c r="D30" s="803"/>
      <c r="E30" s="804"/>
      <c r="F30" s="804"/>
      <c r="G30" s="804"/>
      <c r="H30" s="805"/>
      <c r="I30" s="899"/>
      <c r="J30" s="900"/>
      <c r="K30" s="900"/>
      <c r="L30" s="901"/>
      <c r="M30" s="814"/>
      <c r="N30" s="814"/>
      <c r="O30" s="814"/>
      <c r="P30" s="814"/>
      <c r="Q30" s="768">
        <v>1.98</v>
      </c>
      <c r="R30" s="768"/>
      <c r="S30" s="768"/>
      <c r="T30" s="792" t="str">
        <f>IF(O30="","",O30*Q30)</f>
        <v/>
      </c>
      <c r="U30" s="792"/>
      <c r="V30" s="792"/>
      <c r="W30" s="820"/>
      <c r="X30" s="820"/>
      <c r="Y30" s="820"/>
      <c r="Z30" s="820"/>
      <c r="AA30" s="768" t="str">
        <f>IF(T30="","",IF(T30&lt;=W30,"適","否"))</f>
        <v/>
      </c>
      <c r="AB30" s="768"/>
      <c r="AC30" s="768"/>
      <c r="AD30" s="905">
        <v>3.3333333333333298E-2</v>
      </c>
      <c r="AE30" s="905"/>
      <c r="AF30" s="905"/>
      <c r="AG30" s="816" t="str">
        <f>IF(O30=0,"",ROUNDDOWN(O30*AD30,1))</f>
        <v/>
      </c>
      <c r="AH30" s="795"/>
      <c r="AI30" s="796"/>
      <c r="AJ30" s="820"/>
      <c r="AK30" s="820"/>
      <c r="AL30" s="820"/>
      <c r="AM30" s="820"/>
      <c r="AN30" s="768" t="str">
        <f>IF(AG30="","",IF(AG30&lt;=AJ30,"適","否"))</f>
        <v/>
      </c>
      <c r="AO30" s="894"/>
      <c r="AP30" s="895"/>
      <c r="AQ30" s="76"/>
      <c r="AT30" s="81"/>
      <c r="AU30" s="81"/>
      <c r="AV30" s="76"/>
    </row>
    <row r="31" spans="1:48" ht="18.75" customHeight="1" x14ac:dyDescent="0.4">
      <c r="A31" s="800"/>
      <c r="B31" s="801"/>
      <c r="C31" s="802"/>
      <c r="D31" s="809"/>
      <c r="E31" s="810"/>
      <c r="F31" s="810"/>
      <c r="G31" s="810"/>
      <c r="H31" s="811"/>
      <c r="I31" s="902"/>
      <c r="J31" s="903"/>
      <c r="K31" s="903"/>
      <c r="L31" s="904"/>
      <c r="M31" s="814"/>
      <c r="N31" s="814"/>
      <c r="O31" s="814"/>
      <c r="P31" s="814"/>
      <c r="Q31" s="768"/>
      <c r="R31" s="768"/>
      <c r="S31" s="768"/>
      <c r="T31" s="793"/>
      <c r="U31" s="793"/>
      <c r="V31" s="793"/>
      <c r="W31" s="814"/>
      <c r="X31" s="814"/>
      <c r="Y31" s="814"/>
      <c r="Z31" s="814"/>
      <c r="AA31" s="768"/>
      <c r="AB31" s="768"/>
      <c r="AC31" s="768"/>
      <c r="AD31" s="905"/>
      <c r="AE31" s="905"/>
      <c r="AF31" s="905"/>
      <c r="AG31" s="832"/>
      <c r="AH31" s="801"/>
      <c r="AI31" s="802"/>
      <c r="AJ31" s="814"/>
      <c r="AK31" s="814"/>
      <c r="AL31" s="814"/>
      <c r="AM31" s="814"/>
      <c r="AN31" s="768"/>
      <c r="AO31" s="894"/>
      <c r="AP31" s="895"/>
      <c r="AQ31" s="76"/>
      <c r="AT31" s="81"/>
      <c r="AU31" s="81"/>
      <c r="AV31" s="76"/>
    </row>
    <row r="32" spans="1:48" ht="18.75" customHeight="1" thickBot="1" x14ac:dyDescent="0.45">
      <c r="A32" s="906" t="s">
        <v>90</v>
      </c>
      <c r="B32" s="907"/>
      <c r="C32" s="907"/>
      <c r="D32" s="908"/>
      <c r="E32" s="909"/>
      <c r="F32" s="909"/>
      <c r="G32" s="909"/>
      <c r="H32" s="909"/>
      <c r="I32" s="909"/>
      <c r="J32" s="909"/>
      <c r="K32" s="909"/>
      <c r="L32" s="910"/>
      <c r="M32" s="907" t="str">
        <f>IF(SUM(M6:N31)=0,"",SUM(M6:N31))</f>
        <v/>
      </c>
      <c r="N32" s="907"/>
      <c r="O32" s="907" t="str">
        <f>IF(SUM(O6:P31)=0,"",SUM(O6:P31))</f>
        <v/>
      </c>
      <c r="P32" s="907"/>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911"/>
      <c r="AO32" s="908"/>
      <c r="AP32" s="912"/>
      <c r="AQ32" s="76"/>
      <c r="AV32" s="76"/>
    </row>
    <row r="33" spans="1:42" ht="18.75" customHeight="1" x14ac:dyDescent="0.4">
      <c r="A33" s="88" t="s">
        <v>13</v>
      </c>
      <c r="B33" s="89" t="s">
        <v>91</v>
      </c>
      <c r="D33" s="90"/>
    </row>
    <row r="34" spans="1:42" ht="18.75" customHeight="1" x14ac:dyDescent="0.4">
      <c r="A34" s="89"/>
      <c r="B34" s="91" t="s">
        <v>92</v>
      </c>
      <c r="D34" s="90"/>
    </row>
    <row r="35" spans="1:42" ht="18.75" customHeight="1" x14ac:dyDescent="0.4">
      <c r="A35" s="89"/>
      <c r="B35" s="91" t="s">
        <v>93</v>
      </c>
    </row>
    <row r="36" spans="1:42" ht="18.75" customHeight="1" x14ac:dyDescent="0.4">
      <c r="B36" s="92"/>
    </row>
    <row r="37" spans="1:42" ht="18.75" customHeight="1" thickBot="1" x14ac:dyDescent="0.45">
      <c r="A37" s="89" t="s">
        <v>94</v>
      </c>
    </row>
    <row r="38" spans="1:42" ht="18.75" customHeight="1" x14ac:dyDescent="0.4">
      <c r="A38" s="765" t="s">
        <v>74</v>
      </c>
      <c r="B38" s="766"/>
      <c r="C38" s="766"/>
      <c r="D38" s="766"/>
      <c r="E38" s="766" t="s">
        <v>95</v>
      </c>
      <c r="F38" s="766"/>
      <c r="G38" s="766"/>
      <c r="H38" s="766"/>
      <c r="I38" s="766"/>
      <c r="J38" s="766"/>
      <c r="K38" s="766"/>
      <c r="L38" s="766"/>
      <c r="M38" s="766"/>
      <c r="N38" s="766"/>
      <c r="O38" s="766"/>
      <c r="P38" s="766"/>
      <c r="Q38" s="766"/>
      <c r="R38" s="766"/>
      <c r="S38" s="766"/>
      <c r="T38" s="766"/>
      <c r="U38" s="924"/>
      <c r="V38" s="775" t="s">
        <v>74</v>
      </c>
      <c r="W38" s="766"/>
      <c r="X38" s="766"/>
      <c r="Y38" s="766"/>
      <c r="Z38" s="766" t="s">
        <v>95</v>
      </c>
      <c r="AA38" s="766"/>
      <c r="AB38" s="766"/>
      <c r="AC38" s="766"/>
      <c r="AD38" s="766"/>
      <c r="AE38" s="766"/>
      <c r="AF38" s="766"/>
      <c r="AG38" s="766"/>
      <c r="AH38" s="766"/>
      <c r="AI38" s="766"/>
      <c r="AJ38" s="766"/>
      <c r="AK38" s="766"/>
      <c r="AL38" s="766"/>
      <c r="AM38" s="766"/>
      <c r="AN38" s="766"/>
      <c r="AO38" s="766"/>
      <c r="AP38" s="927"/>
    </row>
    <row r="39" spans="1:42" ht="18.75" customHeight="1" x14ac:dyDescent="0.4">
      <c r="A39" s="767"/>
      <c r="B39" s="768"/>
      <c r="C39" s="768"/>
      <c r="D39" s="768"/>
      <c r="E39" s="768"/>
      <c r="F39" s="768"/>
      <c r="G39" s="768"/>
      <c r="H39" s="768"/>
      <c r="I39" s="768"/>
      <c r="J39" s="768"/>
      <c r="K39" s="768"/>
      <c r="L39" s="768"/>
      <c r="M39" s="768"/>
      <c r="N39" s="768"/>
      <c r="O39" s="768"/>
      <c r="P39" s="768"/>
      <c r="Q39" s="768"/>
      <c r="R39" s="768"/>
      <c r="S39" s="768"/>
      <c r="T39" s="768"/>
      <c r="U39" s="925"/>
      <c r="V39" s="926"/>
      <c r="W39" s="768"/>
      <c r="X39" s="768"/>
      <c r="Y39" s="768"/>
      <c r="Z39" s="768"/>
      <c r="AA39" s="768"/>
      <c r="AB39" s="768"/>
      <c r="AC39" s="768"/>
      <c r="AD39" s="768"/>
      <c r="AE39" s="768"/>
      <c r="AF39" s="768"/>
      <c r="AG39" s="768"/>
      <c r="AH39" s="768"/>
      <c r="AI39" s="768"/>
      <c r="AJ39" s="768"/>
      <c r="AK39" s="768"/>
      <c r="AL39" s="768"/>
      <c r="AM39" s="768"/>
      <c r="AN39" s="768"/>
      <c r="AO39" s="768"/>
      <c r="AP39" s="895"/>
    </row>
    <row r="40" spans="1:42" ht="18.75" customHeight="1" x14ac:dyDescent="0.4">
      <c r="A40" s="913"/>
      <c r="B40" s="814"/>
      <c r="C40" s="814"/>
      <c r="D40" s="814"/>
      <c r="E40" s="914"/>
      <c r="F40" s="914"/>
      <c r="G40" s="914"/>
      <c r="H40" s="914"/>
      <c r="I40" s="914"/>
      <c r="J40" s="914"/>
      <c r="K40" s="914"/>
      <c r="L40" s="914"/>
      <c r="M40" s="914"/>
      <c r="N40" s="914"/>
      <c r="O40" s="914"/>
      <c r="P40" s="914"/>
      <c r="Q40" s="914"/>
      <c r="R40" s="914"/>
      <c r="S40" s="914"/>
      <c r="T40" s="914"/>
      <c r="U40" s="915"/>
      <c r="V40" s="916"/>
      <c r="W40" s="814"/>
      <c r="X40" s="814"/>
      <c r="Y40" s="814"/>
      <c r="Z40" s="914"/>
      <c r="AA40" s="914"/>
      <c r="AB40" s="914"/>
      <c r="AC40" s="914"/>
      <c r="AD40" s="914"/>
      <c r="AE40" s="914"/>
      <c r="AF40" s="914"/>
      <c r="AG40" s="914"/>
      <c r="AH40" s="914"/>
      <c r="AI40" s="914"/>
      <c r="AJ40" s="914"/>
      <c r="AK40" s="914"/>
      <c r="AL40" s="914"/>
      <c r="AM40" s="914"/>
      <c r="AN40" s="914"/>
      <c r="AO40" s="914"/>
      <c r="AP40" s="917"/>
    </row>
    <row r="41" spans="1:42" ht="18.75" customHeight="1" x14ac:dyDescent="0.4">
      <c r="A41" s="913"/>
      <c r="B41" s="814"/>
      <c r="C41" s="814"/>
      <c r="D41" s="814"/>
      <c r="E41" s="914"/>
      <c r="F41" s="914"/>
      <c r="G41" s="914"/>
      <c r="H41" s="914"/>
      <c r="I41" s="914"/>
      <c r="J41" s="914"/>
      <c r="K41" s="914"/>
      <c r="L41" s="914"/>
      <c r="M41" s="914"/>
      <c r="N41" s="914"/>
      <c r="O41" s="914"/>
      <c r="P41" s="914"/>
      <c r="Q41" s="914"/>
      <c r="R41" s="914"/>
      <c r="S41" s="914"/>
      <c r="T41" s="914"/>
      <c r="U41" s="915"/>
      <c r="V41" s="916"/>
      <c r="W41" s="814"/>
      <c r="X41" s="814"/>
      <c r="Y41" s="814"/>
      <c r="Z41" s="914"/>
      <c r="AA41" s="914"/>
      <c r="AB41" s="914"/>
      <c r="AC41" s="914"/>
      <c r="AD41" s="914"/>
      <c r="AE41" s="914"/>
      <c r="AF41" s="914"/>
      <c r="AG41" s="914"/>
      <c r="AH41" s="914"/>
      <c r="AI41" s="914"/>
      <c r="AJ41" s="914"/>
      <c r="AK41" s="914"/>
      <c r="AL41" s="914"/>
      <c r="AM41" s="914"/>
      <c r="AN41" s="914"/>
      <c r="AO41" s="914"/>
      <c r="AP41" s="917"/>
    </row>
    <row r="42" spans="1:42" ht="18.75" customHeight="1" x14ac:dyDescent="0.4">
      <c r="A42" s="913"/>
      <c r="B42" s="814"/>
      <c r="C42" s="814"/>
      <c r="D42" s="814"/>
      <c r="E42" s="914"/>
      <c r="F42" s="914"/>
      <c r="G42" s="914"/>
      <c r="H42" s="914"/>
      <c r="I42" s="914"/>
      <c r="J42" s="914"/>
      <c r="K42" s="914"/>
      <c r="L42" s="914"/>
      <c r="M42" s="914"/>
      <c r="N42" s="914"/>
      <c r="O42" s="914"/>
      <c r="P42" s="914"/>
      <c r="Q42" s="914"/>
      <c r="R42" s="914"/>
      <c r="S42" s="914"/>
      <c r="T42" s="914"/>
      <c r="U42" s="915"/>
      <c r="V42" s="916"/>
      <c r="W42" s="814"/>
      <c r="X42" s="814"/>
      <c r="Y42" s="814"/>
      <c r="Z42" s="914"/>
      <c r="AA42" s="914"/>
      <c r="AB42" s="914"/>
      <c r="AC42" s="914"/>
      <c r="AD42" s="914"/>
      <c r="AE42" s="914"/>
      <c r="AF42" s="914"/>
      <c r="AG42" s="914"/>
      <c r="AH42" s="914"/>
      <c r="AI42" s="914"/>
      <c r="AJ42" s="914"/>
      <c r="AK42" s="914"/>
      <c r="AL42" s="914"/>
      <c r="AM42" s="914"/>
      <c r="AN42" s="914"/>
      <c r="AO42" s="914"/>
      <c r="AP42" s="917"/>
    </row>
    <row r="43" spans="1:42" ht="18.75" customHeight="1" x14ac:dyDescent="0.4">
      <c r="A43" s="913"/>
      <c r="B43" s="814"/>
      <c r="C43" s="814"/>
      <c r="D43" s="814"/>
      <c r="E43" s="914"/>
      <c r="F43" s="914"/>
      <c r="G43" s="914"/>
      <c r="H43" s="914"/>
      <c r="I43" s="914"/>
      <c r="J43" s="914"/>
      <c r="K43" s="914"/>
      <c r="L43" s="914"/>
      <c r="M43" s="914"/>
      <c r="N43" s="914"/>
      <c r="O43" s="914"/>
      <c r="P43" s="914"/>
      <c r="Q43" s="914"/>
      <c r="R43" s="914"/>
      <c r="S43" s="914"/>
      <c r="T43" s="914"/>
      <c r="U43" s="915"/>
      <c r="V43" s="916"/>
      <c r="W43" s="814"/>
      <c r="X43" s="814"/>
      <c r="Y43" s="814"/>
      <c r="Z43" s="914"/>
      <c r="AA43" s="914"/>
      <c r="AB43" s="914"/>
      <c r="AC43" s="914"/>
      <c r="AD43" s="914"/>
      <c r="AE43" s="914"/>
      <c r="AF43" s="914"/>
      <c r="AG43" s="914"/>
      <c r="AH43" s="914"/>
      <c r="AI43" s="914"/>
      <c r="AJ43" s="914"/>
      <c r="AK43" s="914"/>
      <c r="AL43" s="914"/>
      <c r="AM43" s="914"/>
      <c r="AN43" s="914"/>
      <c r="AO43" s="914"/>
      <c r="AP43" s="917"/>
    </row>
    <row r="44" spans="1:42" ht="18.75" customHeight="1" x14ac:dyDescent="0.4">
      <c r="A44" s="913"/>
      <c r="B44" s="814"/>
      <c r="C44" s="814"/>
      <c r="D44" s="814"/>
      <c r="E44" s="914"/>
      <c r="F44" s="914"/>
      <c r="G44" s="914"/>
      <c r="H44" s="914"/>
      <c r="I44" s="914"/>
      <c r="J44" s="914"/>
      <c r="K44" s="914"/>
      <c r="L44" s="914"/>
      <c r="M44" s="914"/>
      <c r="N44" s="914"/>
      <c r="O44" s="914"/>
      <c r="P44" s="914"/>
      <c r="Q44" s="914"/>
      <c r="R44" s="914"/>
      <c r="S44" s="914"/>
      <c r="T44" s="914"/>
      <c r="U44" s="915"/>
      <c r="V44" s="916"/>
      <c r="W44" s="814"/>
      <c r="X44" s="814"/>
      <c r="Y44" s="814"/>
      <c r="Z44" s="914"/>
      <c r="AA44" s="914"/>
      <c r="AB44" s="914"/>
      <c r="AC44" s="914"/>
      <c r="AD44" s="914"/>
      <c r="AE44" s="914"/>
      <c r="AF44" s="914"/>
      <c r="AG44" s="914"/>
      <c r="AH44" s="914"/>
      <c r="AI44" s="914"/>
      <c r="AJ44" s="914"/>
      <c r="AK44" s="914"/>
      <c r="AL44" s="914"/>
      <c r="AM44" s="914"/>
      <c r="AN44" s="914"/>
      <c r="AO44" s="914"/>
      <c r="AP44" s="917"/>
    </row>
    <row r="45" spans="1:42" ht="18.75" customHeight="1" thickBot="1" x14ac:dyDescent="0.45">
      <c r="A45" s="918"/>
      <c r="B45" s="919"/>
      <c r="C45" s="919"/>
      <c r="D45" s="919"/>
      <c r="E45" s="920"/>
      <c r="F45" s="920"/>
      <c r="G45" s="920"/>
      <c r="H45" s="920"/>
      <c r="I45" s="920"/>
      <c r="J45" s="920"/>
      <c r="K45" s="920"/>
      <c r="L45" s="920"/>
      <c r="M45" s="920"/>
      <c r="N45" s="920"/>
      <c r="O45" s="920"/>
      <c r="P45" s="920"/>
      <c r="Q45" s="920"/>
      <c r="R45" s="920"/>
      <c r="S45" s="920"/>
      <c r="T45" s="920"/>
      <c r="U45" s="921"/>
      <c r="V45" s="922"/>
      <c r="W45" s="919"/>
      <c r="X45" s="919"/>
      <c r="Y45" s="919"/>
      <c r="Z45" s="920"/>
      <c r="AA45" s="920"/>
      <c r="AB45" s="920"/>
      <c r="AC45" s="920"/>
      <c r="AD45" s="920"/>
      <c r="AE45" s="920"/>
      <c r="AF45" s="920"/>
      <c r="AG45" s="920"/>
      <c r="AH45" s="920"/>
      <c r="AI45" s="920"/>
      <c r="AJ45" s="920"/>
      <c r="AK45" s="920"/>
      <c r="AL45" s="920"/>
      <c r="AM45" s="920"/>
      <c r="AN45" s="920"/>
      <c r="AO45" s="920"/>
      <c r="AP45" s="923"/>
    </row>
    <row r="46" spans="1:42" ht="18.75" customHeight="1" x14ac:dyDescent="0.4">
      <c r="A46" s="94"/>
      <c r="B46" s="16"/>
      <c r="AC46" s="71"/>
    </row>
    <row r="47" spans="1:42" ht="18.75" customHeight="1" x14ac:dyDescent="0.4">
      <c r="A47" s="94"/>
      <c r="B47" s="16"/>
      <c r="AC47" s="71"/>
    </row>
    <row r="48" spans="1:42" ht="18.75" customHeight="1" x14ac:dyDescent="0.4">
      <c r="B48" s="16"/>
      <c r="AC48" s="71"/>
    </row>
    <row r="49" spans="2:29" ht="18.75" customHeight="1" x14ac:dyDescent="0.4">
      <c r="B49" s="16"/>
      <c r="AC49" s="71"/>
    </row>
    <row r="50" spans="2:29" ht="18.75" customHeight="1" x14ac:dyDescent="0.4">
      <c r="B50" s="16"/>
      <c r="AC50" s="71"/>
    </row>
    <row r="51" spans="2:29" ht="18.75" customHeight="1" x14ac:dyDescent="0.4">
      <c r="B51" s="16"/>
      <c r="AC51" s="71"/>
    </row>
    <row r="52" spans="2:29" ht="18.75" customHeight="1" x14ac:dyDescent="0.4"/>
    <row r="53" spans="2:29" ht="18.75" customHeight="1" x14ac:dyDescent="0.4"/>
    <row r="54" spans="2:29" ht="18.75" customHeight="1" x14ac:dyDescent="0.4"/>
    <row r="55" spans="2:29" ht="18.75" customHeight="1" x14ac:dyDescent="0.4"/>
    <row r="56" spans="2:29" ht="18.75" customHeight="1" x14ac:dyDescent="0.4"/>
    <row r="57" spans="2:29" ht="18.75" customHeight="1" x14ac:dyDescent="0.4"/>
    <row r="58" spans="2:29" ht="18.75" customHeight="1" x14ac:dyDescent="0.4"/>
    <row r="59" spans="2:29" ht="18.75" customHeight="1" x14ac:dyDescent="0.4"/>
    <row r="60" spans="2:29" ht="18.75" customHeight="1" x14ac:dyDescent="0.4"/>
    <row r="61" spans="2:29" ht="18.75" customHeight="1" x14ac:dyDescent="0.4"/>
    <row r="62" spans="2:29" ht="18.75" customHeight="1" x14ac:dyDescent="0.4"/>
    <row r="63" spans="2:29" ht="18.75" customHeight="1" x14ac:dyDescent="0.4"/>
    <row r="64" spans="2: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&amp;C2/24&amp;R&amp;F</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9666B-E3D9-4D0B-8220-4A644D4D47D4}">
  <sheetPr>
    <tabColor theme="7" tint="0.79998168889431442"/>
    <pageSetUpPr fitToPage="1"/>
  </sheetPr>
  <dimension ref="A1:DA102"/>
  <sheetViews>
    <sheetView view="pageBreakPreview" zoomScaleNormal="98" zoomScaleSheetLayoutView="100" workbookViewId="0"/>
  </sheetViews>
  <sheetFormatPr defaultRowHeight="16.5" x14ac:dyDescent="0.15"/>
  <cols>
    <col min="1" max="69" width="4.375" style="29" customWidth="1"/>
    <col min="70" max="75" width="9" style="29"/>
    <col min="76" max="105" width="9" style="10"/>
    <col min="106"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3" ht="18.75" customHeight="1" x14ac:dyDescent="0.15">
      <c r="A1" s="95" t="s">
        <v>96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43" ht="18.75" customHeight="1" thickBot="1" x14ac:dyDescent="0.2">
      <c r="A2" s="39" t="s">
        <v>97</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40" t="s">
        <v>71</v>
      </c>
      <c r="AG2" s="764"/>
      <c r="AH2" s="764"/>
      <c r="AI2" s="764"/>
      <c r="AJ2" s="63" t="s">
        <v>49</v>
      </c>
      <c r="AK2" s="764"/>
      <c r="AL2" s="764"/>
      <c r="AM2" s="63" t="s">
        <v>48</v>
      </c>
      <c r="AN2" s="716"/>
      <c r="AO2" s="716"/>
      <c r="AP2" s="714" t="s">
        <v>72</v>
      </c>
      <c r="AQ2" s="714"/>
    </row>
    <row r="3" spans="1:43" ht="18.75" customHeight="1" x14ac:dyDescent="0.15">
      <c r="A3" s="96"/>
      <c r="B3" s="97"/>
      <c r="C3" s="97"/>
      <c r="D3" s="97"/>
      <c r="E3" s="97"/>
      <c r="F3" s="97"/>
      <c r="G3" s="97"/>
      <c r="H3" s="97"/>
      <c r="I3" s="97"/>
      <c r="J3" s="928" t="s">
        <v>98</v>
      </c>
      <c r="K3" s="695"/>
      <c r="L3" s="928" t="s">
        <v>99</v>
      </c>
      <c r="M3" s="930"/>
      <c r="N3" s="934" t="s">
        <v>768</v>
      </c>
      <c r="O3" s="935"/>
      <c r="P3" s="935"/>
      <c r="Q3" s="935"/>
      <c r="R3" s="935"/>
      <c r="S3" s="935"/>
      <c r="T3" s="935"/>
      <c r="U3" s="935"/>
      <c r="V3" s="935"/>
      <c r="W3" s="935"/>
      <c r="X3" s="935"/>
      <c r="Y3" s="935"/>
      <c r="Z3" s="935"/>
      <c r="AA3" s="935"/>
      <c r="AB3" s="935"/>
      <c r="AC3" s="935"/>
      <c r="AD3" s="935"/>
      <c r="AE3" s="936"/>
      <c r="AF3" s="940" t="s">
        <v>100</v>
      </c>
      <c r="AG3" s="695"/>
      <c r="AH3" s="941" t="s">
        <v>769</v>
      </c>
      <c r="AI3" s="942"/>
      <c r="AJ3" s="942"/>
      <c r="AK3" s="943"/>
      <c r="AL3" s="940" t="s">
        <v>101</v>
      </c>
      <c r="AM3" s="695"/>
      <c r="AN3" s="940" t="s">
        <v>102</v>
      </c>
      <c r="AO3" s="695"/>
      <c r="AP3" s="940" t="s">
        <v>103</v>
      </c>
      <c r="AQ3" s="703"/>
    </row>
    <row r="4" spans="1:43" ht="18.75" customHeight="1" x14ac:dyDescent="0.15">
      <c r="A4" s="118"/>
      <c r="B4" s="119"/>
      <c r="C4" s="119"/>
      <c r="D4" s="1024" t="s">
        <v>766</v>
      </c>
      <c r="E4" s="1024"/>
      <c r="F4" s="1024"/>
      <c r="G4" s="1024"/>
      <c r="H4" s="1024"/>
      <c r="I4" s="1025"/>
      <c r="J4" s="929"/>
      <c r="K4" s="715"/>
      <c r="L4" s="931"/>
      <c r="M4" s="932"/>
      <c r="N4" s="937"/>
      <c r="O4" s="938"/>
      <c r="P4" s="938"/>
      <c r="Q4" s="938"/>
      <c r="R4" s="938"/>
      <c r="S4" s="938"/>
      <c r="T4" s="938"/>
      <c r="U4" s="938"/>
      <c r="V4" s="938"/>
      <c r="W4" s="938"/>
      <c r="X4" s="938"/>
      <c r="Y4" s="938"/>
      <c r="Z4" s="938"/>
      <c r="AA4" s="938"/>
      <c r="AB4" s="938"/>
      <c r="AC4" s="938"/>
      <c r="AD4" s="938"/>
      <c r="AE4" s="939"/>
      <c r="AF4" s="929"/>
      <c r="AG4" s="715"/>
      <c r="AH4" s="944"/>
      <c r="AI4" s="945"/>
      <c r="AJ4" s="945"/>
      <c r="AK4" s="946"/>
      <c r="AL4" s="929"/>
      <c r="AM4" s="715"/>
      <c r="AN4" s="929"/>
      <c r="AO4" s="715"/>
      <c r="AP4" s="929"/>
      <c r="AQ4" s="947"/>
    </row>
    <row r="5" spans="1:43" ht="18.75" customHeight="1" x14ac:dyDescent="0.15">
      <c r="A5" s="99"/>
      <c r="B5" s="100"/>
      <c r="C5" s="100"/>
      <c r="D5" s="100"/>
      <c r="E5" s="100"/>
      <c r="F5" s="100"/>
      <c r="G5" s="100"/>
      <c r="H5" s="100"/>
      <c r="I5" s="101"/>
      <c r="J5" s="929"/>
      <c r="K5" s="715"/>
      <c r="L5" s="931"/>
      <c r="M5" s="932"/>
      <c r="N5" s="931" t="s">
        <v>767</v>
      </c>
      <c r="O5" s="715"/>
      <c r="P5" s="931" t="s">
        <v>765</v>
      </c>
      <c r="Q5" s="932"/>
      <c r="R5" s="931" t="s">
        <v>104</v>
      </c>
      <c r="S5" s="932"/>
      <c r="T5" s="948"/>
      <c r="U5" s="949"/>
      <c r="V5" s="948"/>
      <c r="W5" s="949"/>
      <c r="X5" s="948"/>
      <c r="Y5" s="949"/>
      <c r="Z5" s="948"/>
      <c r="AA5" s="949"/>
      <c r="AB5" s="948"/>
      <c r="AC5" s="949"/>
      <c r="AD5" s="929" t="s">
        <v>105</v>
      </c>
      <c r="AE5" s="715"/>
      <c r="AF5" s="929"/>
      <c r="AG5" s="715"/>
      <c r="AH5" s="952" t="s">
        <v>770</v>
      </c>
      <c r="AI5" s="686"/>
      <c r="AJ5" s="953" t="s">
        <v>771</v>
      </c>
      <c r="AK5" s="686"/>
      <c r="AL5" s="929"/>
      <c r="AM5" s="715"/>
      <c r="AN5" s="929"/>
      <c r="AO5" s="715"/>
      <c r="AP5" s="929"/>
      <c r="AQ5" s="947"/>
    </row>
    <row r="6" spans="1:43" ht="18.75" customHeight="1" x14ac:dyDescent="0.15">
      <c r="A6" s="1026" t="s">
        <v>556</v>
      </c>
      <c r="B6" s="1027"/>
      <c r="C6" s="1027"/>
      <c r="D6" s="1027"/>
      <c r="E6" s="1027"/>
      <c r="F6" s="1027"/>
      <c r="G6" s="100"/>
      <c r="H6" s="100"/>
      <c r="I6" s="101"/>
      <c r="J6" s="929"/>
      <c r="K6" s="715"/>
      <c r="L6" s="931"/>
      <c r="M6" s="932"/>
      <c r="N6" s="929"/>
      <c r="O6" s="715"/>
      <c r="P6" s="931"/>
      <c r="Q6" s="932"/>
      <c r="R6" s="931"/>
      <c r="S6" s="932"/>
      <c r="T6" s="948"/>
      <c r="U6" s="949"/>
      <c r="V6" s="948"/>
      <c r="W6" s="949"/>
      <c r="X6" s="948"/>
      <c r="Y6" s="949"/>
      <c r="Z6" s="948"/>
      <c r="AA6" s="949"/>
      <c r="AB6" s="948"/>
      <c r="AC6" s="949"/>
      <c r="AD6" s="929"/>
      <c r="AE6" s="715"/>
      <c r="AF6" s="929"/>
      <c r="AG6" s="715"/>
      <c r="AH6" s="929"/>
      <c r="AI6" s="715"/>
      <c r="AJ6" s="929"/>
      <c r="AK6" s="715"/>
      <c r="AL6" s="929"/>
      <c r="AM6" s="715"/>
      <c r="AN6" s="929"/>
      <c r="AO6" s="715"/>
      <c r="AP6" s="929"/>
      <c r="AQ6" s="947"/>
    </row>
    <row r="7" spans="1:43" ht="18.75" customHeight="1" x14ac:dyDescent="0.15">
      <c r="A7" s="99"/>
      <c r="B7" s="100"/>
      <c r="C7" s="100"/>
      <c r="D7" s="100"/>
      <c r="E7" s="100"/>
      <c r="F7" s="100"/>
      <c r="G7" s="100"/>
      <c r="H7" s="100"/>
      <c r="I7" s="100"/>
      <c r="J7" s="748"/>
      <c r="K7" s="698"/>
      <c r="L7" s="933"/>
      <c r="M7" s="710"/>
      <c r="N7" s="748"/>
      <c r="O7" s="698"/>
      <c r="P7" s="933"/>
      <c r="Q7" s="710"/>
      <c r="R7" s="933"/>
      <c r="S7" s="710"/>
      <c r="T7" s="950"/>
      <c r="U7" s="951"/>
      <c r="V7" s="950"/>
      <c r="W7" s="951"/>
      <c r="X7" s="950"/>
      <c r="Y7" s="951"/>
      <c r="Z7" s="950"/>
      <c r="AA7" s="951"/>
      <c r="AB7" s="950"/>
      <c r="AC7" s="951"/>
      <c r="AD7" s="748"/>
      <c r="AE7" s="698"/>
      <c r="AF7" s="748"/>
      <c r="AG7" s="698"/>
      <c r="AH7" s="748"/>
      <c r="AI7" s="698"/>
      <c r="AJ7" s="748"/>
      <c r="AK7" s="698"/>
      <c r="AL7" s="748"/>
      <c r="AM7" s="698"/>
      <c r="AN7" s="748"/>
      <c r="AO7" s="698"/>
      <c r="AP7" s="748"/>
      <c r="AQ7" s="704"/>
    </row>
    <row r="8" spans="1:43" ht="18.75" customHeight="1" x14ac:dyDescent="0.15">
      <c r="A8" s="684" t="s">
        <v>772</v>
      </c>
      <c r="B8" s="685"/>
      <c r="C8" s="685"/>
      <c r="D8" s="685"/>
      <c r="E8" s="685"/>
      <c r="F8" s="685"/>
      <c r="G8" s="685"/>
      <c r="H8" s="685"/>
      <c r="I8" s="686"/>
      <c r="J8" s="954"/>
      <c r="K8" s="955"/>
      <c r="L8" s="954"/>
      <c r="M8" s="955"/>
      <c r="N8" s="954"/>
      <c r="O8" s="955"/>
      <c r="P8" s="954"/>
      <c r="Q8" s="955"/>
      <c r="R8" s="954"/>
      <c r="S8" s="955"/>
      <c r="T8" s="954"/>
      <c r="U8" s="955"/>
      <c r="V8" s="954"/>
      <c r="W8" s="955"/>
      <c r="X8" s="954"/>
      <c r="Y8" s="955"/>
      <c r="Z8" s="954"/>
      <c r="AA8" s="955"/>
      <c r="AB8" s="958"/>
      <c r="AC8" s="959"/>
      <c r="AD8" s="726" t="str">
        <f>IF(SUM(N8:AC9) = 0, "", SUM(N8:AC9))</f>
        <v/>
      </c>
      <c r="AE8" s="726"/>
      <c r="AF8" s="954"/>
      <c r="AG8" s="955"/>
      <c r="AH8" s="954"/>
      <c r="AI8" s="955"/>
      <c r="AJ8" s="954"/>
      <c r="AK8" s="955"/>
      <c r="AL8" s="954"/>
      <c r="AM8" s="955"/>
      <c r="AN8" s="102"/>
      <c r="AO8" s="103"/>
      <c r="AP8" s="952" t="str">
        <f>IF(SUM(AD8,AF8,AH8,AL8,AN8,J8,L8)=0,"",SUM(AD8,AF8,AH8,AL8,AN8,J8,L8))</f>
        <v/>
      </c>
      <c r="AQ8" s="957"/>
    </row>
    <row r="9" spans="1:43" ht="18.75" customHeight="1" x14ac:dyDescent="0.15">
      <c r="A9" s="696"/>
      <c r="B9" s="697"/>
      <c r="C9" s="697"/>
      <c r="D9" s="697"/>
      <c r="E9" s="697"/>
      <c r="F9" s="697"/>
      <c r="G9" s="697"/>
      <c r="H9" s="697"/>
      <c r="I9" s="698"/>
      <c r="J9" s="731"/>
      <c r="K9" s="956"/>
      <c r="L9" s="731"/>
      <c r="M9" s="956"/>
      <c r="N9" s="731"/>
      <c r="O9" s="956"/>
      <c r="P9" s="731"/>
      <c r="Q9" s="956"/>
      <c r="R9" s="731"/>
      <c r="S9" s="956"/>
      <c r="T9" s="731"/>
      <c r="U9" s="956"/>
      <c r="V9" s="731"/>
      <c r="W9" s="956"/>
      <c r="X9" s="731"/>
      <c r="Y9" s="956"/>
      <c r="Z9" s="731"/>
      <c r="AA9" s="956"/>
      <c r="AB9" s="754"/>
      <c r="AC9" s="960"/>
      <c r="AD9" s="726"/>
      <c r="AE9" s="726"/>
      <c r="AF9" s="731"/>
      <c r="AG9" s="956"/>
      <c r="AH9" s="731"/>
      <c r="AI9" s="956"/>
      <c r="AJ9" s="731"/>
      <c r="AK9" s="956"/>
      <c r="AL9" s="731"/>
      <c r="AM9" s="956"/>
      <c r="AN9" s="104"/>
      <c r="AO9" s="105"/>
      <c r="AP9" s="748"/>
      <c r="AQ9" s="704"/>
    </row>
    <row r="10" spans="1:43" ht="18.75" customHeight="1" x14ac:dyDescent="0.15">
      <c r="A10" s="684" t="s">
        <v>106</v>
      </c>
      <c r="B10" s="685"/>
      <c r="C10" s="685"/>
      <c r="D10" s="952" t="s">
        <v>773</v>
      </c>
      <c r="E10" s="685"/>
      <c r="F10" s="686"/>
      <c r="G10" s="952" t="s">
        <v>107</v>
      </c>
      <c r="H10" s="685"/>
      <c r="I10" s="686"/>
      <c r="J10" s="954"/>
      <c r="K10" s="955"/>
      <c r="L10" s="954"/>
      <c r="M10" s="955"/>
      <c r="N10" s="954"/>
      <c r="O10" s="955"/>
      <c r="P10" s="954"/>
      <c r="Q10" s="955"/>
      <c r="R10" s="954"/>
      <c r="S10" s="955"/>
      <c r="T10" s="954"/>
      <c r="U10" s="955"/>
      <c r="V10" s="954"/>
      <c r="W10" s="955"/>
      <c r="X10" s="954"/>
      <c r="Y10" s="955"/>
      <c r="Z10" s="954"/>
      <c r="AA10" s="955"/>
      <c r="AB10" s="954"/>
      <c r="AC10" s="955"/>
      <c r="AD10" s="726" t="str">
        <f>IF(SUM(N10:AC11) = 0, "", SUM(N10:AC11))</f>
        <v/>
      </c>
      <c r="AE10" s="726"/>
      <c r="AF10" s="954"/>
      <c r="AG10" s="955"/>
      <c r="AH10" s="954"/>
      <c r="AI10" s="955"/>
      <c r="AJ10" s="954"/>
      <c r="AK10" s="955"/>
      <c r="AL10" s="954"/>
      <c r="AM10" s="955"/>
      <c r="AN10" s="954"/>
      <c r="AO10" s="955"/>
      <c r="AP10" s="952" t="str">
        <f>IF(SUM(AD10,AF10,AH10,AL10,AN10,J10,L10)=0,"",SUM(AD10,AF10,AH10,AL10,AN10,J10,L10))</f>
        <v/>
      </c>
      <c r="AQ10" s="957"/>
    </row>
    <row r="11" spans="1:43" ht="18.75" customHeight="1" x14ac:dyDescent="0.15">
      <c r="A11" s="713"/>
      <c r="B11" s="714"/>
      <c r="C11" s="714"/>
      <c r="D11" s="929"/>
      <c r="E11" s="714"/>
      <c r="F11" s="715"/>
      <c r="G11" s="748"/>
      <c r="H11" s="697"/>
      <c r="I11" s="698"/>
      <c r="J11" s="731"/>
      <c r="K11" s="956"/>
      <c r="L11" s="731"/>
      <c r="M11" s="956"/>
      <c r="N11" s="731"/>
      <c r="O11" s="956"/>
      <c r="P11" s="731"/>
      <c r="Q11" s="956"/>
      <c r="R11" s="731"/>
      <c r="S11" s="956"/>
      <c r="T11" s="731"/>
      <c r="U11" s="956"/>
      <c r="V11" s="731"/>
      <c r="W11" s="956"/>
      <c r="X11" s="731"/>
      <c r="Y11" s="956"/>
      <c r="Z11" s="731"/>
      <c r="AA11" s="956"/>
      <c r="AB11" s="731"/>
      <c r="AC11" s="956"/>
      <c r="AD11" s="726"/>
      <c r="AE11" s="726"/>
      <c r="AF11" s="731"/>
      <c r="AG11" s="956"/>
      <c r="AH11" s="731"/>
      <c r="AI11" s="956"/>
      <c r="AJ11" s="731"/>
      <c r="AK11" s="956"/>
      <c r="AL11" s="731"/>
      <c r="AM11" s="956"/>
      <c r="AN11" s="731"/>
      <c r="AO11" s="956"/>
      <c r="AP11" s="748"/>
      <c r="AQ11" s="704"/>
    </row>
    <row r="12" spans="1:43" ht="18.75" customHeight="1" x14ac:dyDescent="0.15">
      <c r="A12" s="713"/>
      <c r="B12" s="714"/>
      <c r="C12" s="714"/>
      <c r="D12" s="929"/>
      <c r="E12" s="714"/>
      <c r="F12" s="715"/>
      <c r="G12" s="953" t="s">
        <v>774</v>
      </c>
      <c r="H12" s="685"/>
      <c r="I12" s="686"/>
      <c r="J12" s="954"/>
      <c r="K12" s="955"/>
      <c r="L12" s="954"/>
      <c r="M12" s="955"/>
      <c r="N12" s="954"/>
      <c r="O12" s="955"/>
      <c r="P12" s="954"/>
      <c r="Q12" s="955"/>
      <c r="R12" s="954"/>
      <c r="S12" s="955"/>
      <c r="T12" s="954"/>
      <c r="U12" s="955"/>
      <c r="V12" s="954"/>
      <c r="W12" s="955"/>
      <c r="X12" s="954"/>
      <c r="Y12" s="955"/>
      <c r="Z12" s="954"/>
      <c r="AA12" s="955"/>
      <c r="AB12" s="954"/>
      <c r="AC12" s="955"/>
      <c r="AD12" s="726" t="str">
        <f>IF(SUM(N12:AC13) = 0, "", SUM(N12:AC13))</f>
        <v/>
      </c>
      <c r="AE12" s="726"/>
      <c r="AF12" s="954"/>
      <c r="AG12" s="955"/>
      <c r="AH12" s="954"/>
      <c r="AI12" s="955"/>
      <c r="AJ12" s="954"/>
      <c r="AK12" s="955"/>
      <c r="AL12" s="954"/>
      <c r="AM12" s="955"/>
      <c r="AN12" s="954"/>
      <c r="AO12" s="955"/>
      <c r="AP12" s="952" t="str">
        <f>IF(SUM(AD12,AF12,AH12,AL12,AN12,J12,L12)=0,"",SUM(AD12,AF12,AH12,AL12,AN12,J12,L12))</f>
        <v/>
      </c>
      <c r="AQ12" s="957"/>
    </row>
    <row r="13" spans="1:43" ht="18.75" customHeight="1" x14ac:dyDescent="0.15">
      <c r="A13" s="713"/>
      <c r="B13" s="714"/>
      <c r="C13" s="714"/>
      <c r="D13" s="748"/>
      <c r="E13" s="697"/>
      <c r="F13" s="698"/>
      <c r="G13" s="748"/>
      <c r="H13" s="697"/>
      <c r="I13" s="698"/>
      <c r="J13" s="731"/>
      <c r="K13" s="956"/>
      <c r="L13" s="731"/>
      <c r="M13" s="956"/>
      <c r="N13" s="731"/>
      <c r="O13" s="956"/>
      <c r="P13" s="731"/>
      <c r="Q13" s="956"/>
      <c r="R13" s="731"/>
      <c r="S13" s="956"/>
      <c r="T13" s="731"/>
      <c r="U13" s="956"/>
      <c r="V13" s="731"/>
      <c r="W13" s="956"/>
      <c r="X13" s="731"/>
      <c r="Y13" s="956"/>
      <c r="Z13" s="731"/>
      <c r="AA13" s="956"/>
      <c r="AB13" s="731"/>
      <c r="AC13" s="956"/>
      <c r="AD13" s="726"/>
      <c r="AE13" s="726"/>
      <c r="AF13" s="731"/>
      <c r="AG13" s="956"/>
      <c r="AH13" s="731"/>
      <c r="AI13" s="956"/>
      <c r="AJ13" s="731"/>
      <c r="AK13" s="956"/>
      <c r="AL13" s="731"/>
      <c r="AM13" s="956"/>
      <c r="AN13" s="731"/>
      <c r="AO13" s="956"/>
      <c r="AP13" s="748"/>
      <c r="AQ13" s="704"/>
    </row>
    <row r="14" spans="1:43" ht="18.75" customHeight="1" x14ac:dyDescent="0.15">
      <c r="A14" s="713"/>
      <c r="B14" s="714"/>
      <c r="C14" s="714"/>
      <c r="D14" s="952" t="s">
        <v>108</v>
      </c>
      <c r="E14" s="685"/>
      <c r="F14" s="685"/>
      <c r="G14" s="685"/>
      <c r="H14" s="685"/>
      <c r="I14" s="686"/>
      <c r="J14" s="954"/>
      <c r="K14" s="955"/>
      <c r="L14" s="954"/>
      <c r="M14" s="955"/>
      <c r="N14" s="954"/>
      <c r="O14" s="955"/>
      <c r="P14" s="954"/>
      <c r="Q14" s="955"/>
      <c r="R14" s="954"/>
      <c r="S14" s="955"/>
      <c r="T14" s="954"/>
      <c r="U14" s="955"/>
      <c r="V14" s="954"/>
      <c r="W14" s="955"/>
      <c r="X14" s="954"/>
      <c r="Y14" s="955"/>
      <c r="Z14" s="954"/>
      <c r="AA14" s="955"/>
      <c r="AB14" s="954"/>
      <c r="AC14" s="955"/>
      <c r="AD14" s="726" t="str">
        <f>IF(SUM(N14:AC15) = 0, "", SUM(N14:AC15))</f>
        <v/>
      </c>
      <c r="AE14" s="726"/>
      <c r="AF14" s="954"/>
      <c r="AG14" s="955"/>
      <c r="AH14" s="954"/>
      <c r="AI14" s="955"/>
      <c r="AJ14" s="954"/>
      <c r="AK14" s="955"/>
      <c r="AL14" s="954"/>
      <c r="AM14" s="955"/>
      <c r="AN14" s="954"/>
      <c r="AO14" s="955"/>
      <c r="AP14" s="952" t="str">
        <f>IF(SUM(AD14,AF14,AH14,AL14,AN14,J14,L14)=0,"",SUM(AD14,AF14,AH14,AL14,AN14,J14,L14))</f>
        <v/>
      </c>
      <c r="AQ14" s="957"/>
    </row>
    <row r="15" spans="1:43" ht="18.75" customHeight="1" x14ac:dyDescent="0.15">
      <c r="A15" s="713"/>
      <c r="B15" s="714"/>
      <c r="C15" s="714"/>
      <c r="D15" s="748"/>
      <c r="E15" s="697"/>
      <c r="F15" s="697"/>
      <c r="G15" s="697"/>
      <c r="H15" s="697"/>
      <c r="I15" s="698"/>
      <c r="J15" s="731"/>
      <c r="K15" s="956"/>
      <c r="L15" s="731"/>
      <c r="M15" s="956"/>
      <c r="N15" s="731"/>
      <c r="O15" s="956"/>
      <c r="P15" s="731"/>
      <c r="Q15" s="956"/>
      <c r="R15" s="731"/>
      <c r="S15" s="956"/>
      <c r="T15" s="731"/>
      <c r="U15" s="956"/>
      <c r="V15" s="731"/>
      <c r="W15" s="956"/>
      <c r="X15" s="731"/>
      <c r="Y15" s="956"/>
      <c r="Z15" s="731"/>
      <c r="AA15" s="956"/>
      <c r="AB15" s="731"/>
      <c r="AC15" s="956"/>
      <c r="AD15" s="726"/>
      <c r="AE15" s="726"/>
      <c r="AF15" s="731"/>
      <c r="AG15" s="956"/>
      <c r="AH15" s="731"/>
      <c r="AI15" s="956"/>
      <c r="AJ15" s="731"/>
      <c r="AK15" s="956"/>
      <c r="AL15" s="731"/>
      <c r="AM15" s="956"/>
      <c r="AN15" s="731"/>
      <c r="AO15" s="956"/>
      <c r="AP15" s="748"/>
      <c r="AQ15" s="704"/>
    </row>
    <row r="16" spans="1:43" ht="18.75" customHeight="1" x14ac:dyDescent="0.15">
      <c r="A16" s="966" t="s">
        <v>775</v>
      </c>
      <c r="B16" s="967"/>
      <c r="C16" s="967"/>
      <c r="D16" s="967"/>
      <c r="E16" s="967"/>
      <c r="F16" s="967"/>
      <c r="G16" s="967"/>
      <c r="H16" s="967"/>
      <c r="I16" s="968"/>
      <c r="J16" s="952" t="str">
        <f>IF(AND(J8=0,J10=0,J12=0),"",(J10+J12)-J8)</f>
        <v/>
      </c>
      <c r="K16" s="686"/>
      <c r="L16" s="952" t="str">
        <f>IF(AND(L8=0,L10=0,L12=0),"",(L10+L12)-L8)</f>
        <v/>
      </c>
      <c r="M16" s="686"/>
      <c r="N16" s="952" t="str">
        <f>IF(AND(N8=0,N10=0,N12=0),"",(N10+N12)-N8)</f>
        <v/>
      </c>
      <c r="O16" s="686"/>
      <c r="P16" s="952" t="str">
        <f>IF(AND(P8=0,P10=0,P12=0),"",(P10+P12)-P8)</f>
        <v/>
      </c>
      <c r="Q16" s="686"/>
      <c r="R16" s="952" t="str">
        <f>IF(AND(R8=0,R10=0,R12=0),"",(R10+R12)-R8)</f>
        <v/>
      </c>
      <c r="S16" s="686"/>
      <c r="T16" s="952" t="str">
        <f>IF(AND(T8=0,T10=0,T12=0),"",(T10+T12)-T8)</f>
        <v/>
      </c>
      <c r="U16" s="686"/>
      <c r="V16" s="952" t="str">
        <f>IF(AND(V8=0,V10=0,V12=0),"",(V10+V12)-V8)</f>
        <v/>
      </c>
      <c r="W16" s="686"/>
      <c r="X16" s="952" t="str">
        <f>IF(AND(X8=0,X10=0,X12=0),"",(X10+X12)-X8)</f>
        <v/>
      </c>
      <c r="Y16" s="686"/>
      <c r="Z16" s="952" t="str">
        <f>IF(AND(Z8=0,Z10=0,Z12=0),"",(Z10+Z12)-Z8)</f>
        <v/>
      </c>
      <c r="AA16" s="686"/>
      <c r="AB16" s="952" t="str">
        <f>IF(AND(AB8=0,AB10=0,AB12=0),"",(AB10+AB12)-AB8)</f>
        <v/>
      </c>
      <c r="AC16" s="686"/>
      <c r="AD16" s="962"/>
      <c r="AE16" s="963"/>
      <c r="AF16" s="952" t="str">
        <f>IF(AND(AF8=0,AF10=0,AF12=0),"",(AF10+AF12)-AF8)</f>
        <v/>
      </c>
      <c r="AG16" s="686"/>
      <c r="AH16" s="952" t="str">
        <f>IF(AND(AH8=0,AH10=0,AH12=0),"",(AH10+AH12)-AH8)</f>
        <v/>
      </c>
      <c r="AI16" s="686"/>
      <c r="AJ16" s="952" t="str">
        <f>IF(AND(AJ8=0,AJ10=0,AJ12=0),"",(AJ10+AJ12)-AJ8)</f>
        <v/>
      </c>
      <c r="AK16" s="686"/>
      <c r="AL16" s="952" t="str">
        <f>IF(AND(AL8=0,AL10=0,AL12=0),"",(AL10+AL12)-AL8)</f>
        <v/>
      </c>
      <c r="AM16" s="686"/>
      <c r="AN16" s="952" t="str">
        <f>IF(AND(AN8=0,AN10=0,AN12=0),"",(AN10+AN12)-AN8)</f>
        <v/>
      </c>
      <c r="AO16" s="686"/>
      <c r="AP16" s="962"/>
      <c r="AQ16" s="963"/>
    </row>
    <row r="17" spans="1:48" ht="18.75" customHeight="1" thickBot="1" x14ac:dyDescent="0.2">
      <c r="A17" s="969"/>
      <c r="B17" s="970"/>
      <c r="C17" s="970"/>
      <c r="D17" s="970"/>
      <c r="E17" s="970"/>
      <c r="F17" s="970"/>
      <c r="G17" s="970"/>
      <c r="H17" s="970"/>
      <c r="I17" s="971"/>
      <c r="J17" s="961"/>
      <c r="K17" s="676"/>
      <c r="L17" s="961"/>
      <c r="M17" s="676"/>
      <c r="N17" s="961"/>
      <c r="O17" s="676"/>
      <c r="P17" s="961"/>
      <c r="Q17" s="676"/>
      <c r="R17" s="961"/>
      <c r="S17" s="676"/>
      <c r="T17" s="961"/>
      <c r="U17" s="676"/>
      <c r="V17" s="961"/>
      <c r="W17" s="676"/>
      <c r="X17" s="961"/>
      <c r="Y17" s="676"/>
      <c r="Z17" s="961"/>
      <c r="AA17" s="676"/>
      <c r="AB17" s="961"/>
      <c r="AC17" s="676"/>
      <c r="AD17" s="964"/>
      <c r="AE17" s="965"/>
      <c r="AF17" s="961"/>
      <c r="AG17" s="676"/>
      <c r="AH17" s="961"/>
      <c r="AI17" s="676"/>
      <c r="AJ17" s="961"/>
      <c r="AK17" s="676"/>
      <c r="AL17" s="961"/>
      <c r="AM17" s="676"/>
      <c r="AN17" s="961"/>
      <c r="AO17" s="676"/>
      <c r="AP17" s="964"/>
      <c r="AQ17" s="965"/>
    </row>
    <row r="18" spans="1:48" ht="18.75" customHeight="1" x14ac:dyDescent="0.15">
      <c r="A18" s="106" t="s">
        <v>109</v>
      </c>
      <c r="B18" s="30" t="s">
        <v>110</v>
      </c>
      <c r="C18" s="107"/>
      <c r="D18" s="107"/>
      <c r="E18" s="107"/>
      <c r="F18" s="107"/>
      <c r="G18" s="107"/>
      <c r="H18" s="107"/>
      <c r="I18" s="107"/>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48" ht="18.75" customHeight="1" x14ac:dyDescent="0.15">
      <c r="A19" s="108"/>
      <c r="B19" s="108" t="s">
        <v>776</v>
      </c>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48" ht="18.75" customHeight="1" x14ac:dyDescent="0.15">
      <c r="A20" s="39"/>
      <c r="B20" s="39" t="s">
        <v>111</v>
      </c>
      <c r="C20" s="16"/>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6"/>
      <c r="AK20" s="16"/>
      <c r="AL20" s="16"/>
      <c r="AM20" s="16"/>
      <c r="AN20" s="16"/>
      <c r="AO20" s="16"/>
      <c r="AP20" s="16"/>
      <c r="AQ20" s="16"/>
    </row>
    <row r="21" spans="1:48" ht="18.75" customHeight="1" x14ac:dyDescent="0.15">
      <c r="A21" s="39" t="s">
        <v>112</v>
      </c>
      <c r="B21" s="39" t="s">
        <v>777</v>
      </c>
      <c r="C21" s="16"/>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row>
    <row r="22" spans="1:48" ht="18.75" customHeight="1" x14ac:dyDescent="0.15">
      <c r="A22" s="39"/>
      <c r="B22" s="39" t="s">
        <v>113</v>
      </c>
      <c r="C22" s="16"/>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row>
    <row r="23" spans="1:48" ht="18.75" customHeight="1"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C23" s="16"/>
      <c r="AD23" s="16"/>
      <c r="AE23" s="16"/>
      <c r="AF23" s="40" t="s">
        <v>71</v>
      </c>
      <c r="AG23" s="764"/>
      <c r="AH23" s="764"/>
      <c r="AI23" s="764"/>
      <c r="AJ23" s="63" t="s">
        <v>49</v>
      </c>
      <c r="AK23" s="764"/>
      <c r="AL23" s="764"/>
      <c r="AM23" s="63" t="s">
        <v>48</v>
      </c>
      <c r="AN23" s="716"/>
      <c r="AO23" s="716"/>
      <c r="AP23" s="714" t="s">
        <v>72</v>
      </c>
      <c r="AQ23" s="714"/>
    </row>
    <row r="24" spans="1:48" ht="18.75" customHeight="1" thickBot="1" x14ac:dyDescent="0.2">
      <c r="A24" s="39" t="s">
        <v>114</v>
      </c>
      <c r="B24" s="16"/>
      <c r="C24" s="16"/>
      <c r="D24" s="16"/>
      <c r="E24" s="16"/>
      <c r="F24" s="16"/>
      <c r="G24" s="16"/>
      <c r="H24" s="16"/>
      <c r="I24" s="16"/>
      <c r="O24" s="40" t="s">
        <v>71</v>
      </c>
      <c r="P24" s="764"/>
      <c r="Q24" s="764"/>
      <c r="R24" s="764"/>
      <c r="S24" s="63" t="s">
        <v>49</v>
      </c>
      <c r="T24" s="972"/>
      <c r="U24" s="972"/>
      <c r="V24" s="63" t="s">
        <v>48</v>
      </c>
      <c r="W24" s="717"/>
      <c r="X24" s="717"/>
      <c r="Y24" s="675" t="s">
        <v>72</v>
      </c>
      <c r="Z24" s="675"/>
      <c r="AB24" s="39" t="s">
        <v>115</v>
      </c>
      <c r="AC24" s="39"/>
      <c r="AD24" s="16"/>
      <c r="AE24" s="16"/>
      <c r="AV24" s="16"/>
    </row>
    <row r="25" spans="1:48" ht="18.75" customHeight="1" x14ac:dyDescent="0.15">
      <c r="A25" s="96"/>
      <c r="B25" s="97"/>
      <c r="C25" s="993" t="s">
        <v>778</v>
      </c>
      <c r="D25" s="993"/>
      <c r="E25" s="993"/>
      <c r="F25" s="994"/>
      <c r="G25" s="973"/>
      <c r="H25" s="974"/>
      <c r="I25" s="974"/>
      <c r="J25" s="974"/>
      <c r="K25" s="975"/>
      <c r="L25" s="973"/>
      <c r="M25" s="974"/>
      <c r="N25" s="974"/>
      <c r="O25" s="974"/>
      <c r="P25" s="975"/>
      <c r="Q25" s="973"/>
      <c r="R25" s="974"/>
      <c r="S25" s="974"/>
      <c r="T25" s="974"/>
      <c r="U25" s="974"/>
      <c r="V25" s="973"/>
      <c r="W25" s="974"/>
      <c r="X25" s="974"/>
      <c r="Y25" s="974"/>
      <c r="Z25" s="976"/>
      <c r="AB25" s="756" t="s">
        <v>116</v>
      </c>
      <c r="AC25" s="757"/>
      <c r="AD25" s="757"/>
      <c r="AE25" s="757"/>
      <c r="AF25" s="978"/>
      <c r="AG25" s="978"/>
      <c r="AH25" s="978"/>
      <c r="AI25" s="978"/>
      <c r="AJ25" s="978"/>
      <c r="AK25" s="978"/>
      <c r="AL25" s="978"/>
      <c r="AM25" s="978"/>
      <c r="AN25" s="978"/>
      <c r="AO25" s="978"/>
      <c r="AP25" s="978"/>
      <c r="AQ25" s="980"/>
    </row>
    <row r="26" spans="1:48" ht="18.75" customHeight="1" x14ac:dyDescent="0.15">
      <c r="A26" s="995" t="s">
        <v>779</v>
      </c>
      <c r="B26" s="996"/>
      <c r="C26" s="996"/>
      <c r="D26" s="100"/>
      <c r="E26" s="100"/>
      <c r="F26" s="100"/>
      <c r="G26" s="731"/>
      <c r="H26" s="732"/>
      <c r="I26" s="732"/>
      <c r="J26" s="732"/>
      <c r="K26" s="956"/>
      <c r="L26" s="731"/>
      <c r="M26" s="732"/>
      <c r="N26" s="732"/>
      <c r="O26" s="732"/>
      <c r="P26" s="956"/>
      <c r="Q26" s="731"/>
      <c r="R26" s="732"/>
      <c r="S26" s="732"/>
      <c r="T26" s="732"/>
      <c r="U26" s="732"/>
      <c r="V26" s="731"/>
      <c r="W26" s="732"/>
      <c r="X26" s="732"/>
      <c r="Y26" s="732"/>
      <c r="Z26" s="977"/>
      <c r="AB26" s="725"/>
      <c r="AC26" s="726"/>
      <c r="AD26" s="726"/>
      <c r="AE26" s="726"/>
      <c r="AF26" s="979"/>
      <c r="AG26" s="979"/>
      <c r="AH26" s="979"/>
      <c r="AI26" s="979"/>
      <c r="AJ26" s="979"/>
      <c r="AK26" s="979"/>
      <c r="AL26" s="979"/>
      <c r="AM26" s="979"/>
      <c r="AN26" s="979"/>
      <c r="AO26" s="979"/>
      <c r="AP26" s="979"/>
      <c r="AQ26" s="981"/>
    </row>
    <row r="27" spans="1:48" ht="18.75" customHeight="1" x14ac:dyDescent="0.15">
      <c r="A27" s="684" t="s">
        <v>117</v>
      </c>
      <c r="B27" s="685"/>
      <c r="C27" s="685"/>
      <c r="D27" s="685"/>
      <c r="E27" s="685"/>
      <c r="F27" s="686"/>
      <c r="G27" s="982"/>
      <c r="H27" s="983"/>
      <c r="I27" s="983"/>
      <c r="J27" s="983"/>
      <c r="K27" s="984"/>
      <c r="L27" s="982"/>
      <c r="M27" s="983"/>
      <c r="N27" s="983"/>
      <c r="O27" s="983"/>
      <c r="P27" s="984"/>
      <c r="Q27" s="982"/>
      <c r="R27" s="983"/>
      <c r="S27" s="983"/>
      <c r="T27" s="983"/>
      <c r="U27" s="983"/>
      <c r="V27" s="982"/>
      <c r="W27" s="983"/>
      <c r="X27" s="983"/>
      <c r="Y27" s="983"/>
      <c r="Z27" s="988"/>
      <c r="AB27" s="725" t="s">
        <v>118</v>
      </c>
      <c r="AC27" s="726"/>
      <c r="AD27" s="726"/>
      <c r="AE27" s="726"/>
      <c r="AF27" s="990"/>
      <c r="AG27" s="990"/>
      <c r="AH27" s="990"/>
      <c r="AI27" s="990"/>
      <c r="AJ27" s="990"/>
      <c r="AK27" s="990"/>
      <c r="AL27" s="990"/>
      <c r="AM27" s="990"/>
      <c r="AN27" s="990"/>
      <c r="AO27" s="990"/>
      <c r="AP27" s="990"/>
      <c r="AQ27" s="992"/>
    </row>
    <row r="28" spans="1:48" ht="18.75" customHeight="1" x14ac:dyDescent="0.15">
      <c r="A28" s="696"/>
      <c r="B28" s="697"/>
      <c r="C28" s="697"/>
      <c r="D28" s="697"/>
      <c r="E28" s="697"/>
      <c r="F28" s="698"/>
      <c r="G28" s="985"/>
      <c r="H28" s="986"/>
      <c r="I28" s="986"/>
      <c r="J28" s="986"/>
      <c r="K28" s="987"/>
      <c r="L28" s="985"/>
      <c r="M28" s="986"/>
      <c r="N28" s="986"/>
      <c r="O28" s="986"/>
      <c r="P28" s="987"/>
      <c r="Q28" s="985"/>
      <c r="R28" s="986"/>
      <c r="S28" s="986"/>
      <c r="T28" s="986"/>
      <c r="U28" s="986"/>
      <c r="V28" s="985"/>
      <c r="W28" s="986"/>
      <c r="X28" s="986"/>
      <c r="Y28" s="986"/>
      <c r="Z28" s="989"/>
      <c r="AB28" s="725"/>
      <c r="AC28" s="726"/>
      <c r="AD28" s="726"/>
      <c r="AE28" s="726"/>
      <c r="AF28" s="991"/>
      <c r="AG28" s="991"/>
      <c r="AH28" s="991"/>
      <c r="AI28" s="991"/>
      <c r="AJ28" s="991"/>
      <c r="AK28" s="991"/>
      <c r="AL28" s="990"/>
      <c r="AM28" s="990"/>
      <c r="AN28" s="990"/>
      <c r="AO28" s="990"/>
      <c r="AP28" s="990"/>
      <c r="AQ28" s="992"/>
    </row>
    <row r="29" spans="1:48" ht="18.75" customHeight="1" x14ac:dyDescent="0.15">
      <c r="A29" s="684" t="s">
        <v>119</v>
      </c>
      <c r="B29" s="685"/>
      <c r="C29" s="685"/>
      <c r="D29" s="685"/>
      <c r="E29" s="685"/>
      <c r="F29" s="686"/>
      <c r="G29" s="982"/>
      <c r="H29" s="983"/>
      <c r="I29" s="983"/>
      <c r="J29" s="983"/>
      <c r="K29" s="984"/>
      <c r="L29" s="982"/>
      <c r="M29" s="983"/>
      <c r="N29" s="983"/>
      <c r="O29" s="983"/>
      <c r="P29" s="984"/>
      <c r="Q29" s="982"/>
      <c r="R29" s="983"/>
      <c r="S29" s="983"/>
      <c r="T29" s="983"/>
      <c r="U29" s="983"/>
      <c r="V29" s="982"/>
      <c r="W29" s="983"/>
      <c r="X29" s="983"/>
      <c r="Y29" s="983"/>
      <c r="Z29" s="988"/>
      <c r="AB29" s="725" t="s">
        <v>120</v>
      </c>
      <c r="AC29" s="726"/>
      <c r="AD29" s="726"/>
      <c r="AE29" s="746"/>
      <c r="AF29" s="982"/>
      <c r="AG29" s="983"/>
      <c r="AH29" s="983"/>
      <c r="AI29" s="983"/>
      <c r="AJ29" s="983"/>
      <c r="AK29" s="984"/>
      <c r="AL29" s="982"/>
      <c r="AM29" s="983"/>
      <c r="AN29" s="983"/>
      <c r="AO29" s="983"/>
      <c r="AP29" s="983"/>
      <c r="AQ29" s="988"/>
    </row>
    <row r="30" spans="1:48" ht="18.75" customHeight="1" x14ac:dyDescent="0.15">
      <c r="A30" s="696"/>
      <c r="B30" s="697"/>
      <c r="C30" s="697"/>
      <c r="D30" s="697"/>
      <c r="E30" s="697"/>
      <c r="F30" s="698"/>
      <c r="G30" s="985"/>
      <c r="H30" s="986"/>
      <c r="I30" s="986"/>
      <c r="J30" s="986"/>
      <c r="K30" s="987"/>
      <c r="L30" s="985"/>
      <c r="M30" s="986"/>
      <c r="N30" s="986"/>
      <c r="O30" s="986"/>
      <c r="P30" s="987"/>
      <c r="Q30" s="985"/>
      <c r="R30" s="986"/>
      <c r="S30" s="986"/>
      <c r="T30" s="986"/>
      <c r="U30" s="986"/>
      <c r="V30" s="985"/>
      <c r="W30" s="986"/>
      <c r="X30" s="986"/>
      <c r="Y30" s="986"/>
      <c r="Z30" s="989"/>
      <c r="AB30" s="725"/>
      <c r="AC30" s="726"/>
      <c r="AD30" s="726"/>
      <c r="AE30" s="746"/>
      <c r="AF30" s="997"/>
      <c r="AG30" s="998"/>
      <c r="AH30" s="998"/>
      <c r="AI30" s="998"/>
      <c r="AJ30" s="998"/>
      <c r="AK30" s="999"/>
      <c r="AL30" s="997"/>
      <c r="AM30" s="998"/>
      <c r="AN30" s="998"/>
      <c r="AO30" s="998"/>
      <c r="AP30" s="998"/>
      <c r="AQ30" s="1000"/>
    </row>
    <row r="31" spans="1:48" ht="18.75" customHeight="1" x14ac:dyDescent="0.15">
      <c r="A31" s="705" t="s">
        <v>121</v>
      </c>
      <c r="B31" s="707"/>
      <c r="C31" s="952" t="s">
        <v>122</v>
      </c>
      <c r="D31" s="685"/>
      <c r="E31" s="685"/>
      <c r="F31" s="686"/>
      <c r="G31" s="1002"/>
      <c r="H31" s="1003"/>
      <c r="I31" s="1003"/>
      <c r="J31" s="1003"/>
      <c r="K31" s="686" t="s">
        <v>30</v>
      </c>
      <c r="L31" s="1002"/>
      <c r="M31" s="1003"/>
      <c r="N31" s="1003"/>
      <c r="O31" s="1003"/>
      <c r="P31" s="686" t="s">
        <v>30</v>
      </c>
      <c r="Q31" s="1002"/>
      <c r="R31" s="1003"/>
      <c r="S31" s="1003"/>
      <c r="T31" s="1003"/>
      <c r="U31" s="685" t="s">
        <v>30</v>
      </c>
      <c r="V31" s="1002"/>
      <c r="W31" s="1003"/>
      <c r="X31" s="1003"/>
      <c r="Y31" s="1003"/>
      <c r="Z31" s="957" t="s">
        <v>30</v>
      </c>
      <c r="AB31" s="725"/>
      <c r="AC31" s="726"/>
      <c r="AD31" s="726"/>
      <c r="AE31" s="746"/>
      <c r="AF31" s="1004"/>
      <c r="AG31" s="1004"/>
      <c r="AH31" s="1004"/>
      <c r="AI31" s="1004"/>
      <c r="AJ31" s="1004"/>
      <c r="AK31" s="1004"/>
      <c r="AL31" s="1004"/>
      <c r="AM31" s="1004"/>
      <c r="AN31" s="1004"/>
      <c r="AO31" s="1004"/>
      <c r="AP31" s="1004"/>
      <c r="AQ31" s="1006"/>
    </row>
    <row r="32" spans="1:48" ht="18.75" customHeight="1" x14ac:dyDescent="0.15">
      <c r="A32" s="1001"/>
      <c r="B32" s="932"/>
      <c r="C32" s="748"/>
      <c r="D32" s="697"/>
      <c r="E32" s="697"/>
      <c r="F32" s="698"/>
      <c r="G32" s="701"/>
      <c r="H32" s="702"/>
      <c r="I32" s="702"/>
      <c r="J32" s="702"/>
      <c r="K32" s="698"/>
      <c r="L32" s="701"/>
      <c r="M32" s="702"/>
      <c r="N32" s="702"/>
      <c r="O32" s="702"/>
      <c r="P32" s="698"/>
      <c r="Q32" s="701"/>
      <c r="R32" s="702"/>
      <c r="S32" s="702"/>
      <c r="T32" s="702"/>
      <c r="U32" s="697"/>
      <c r="V32" s="701"/>
      <c r="W32" s="702"/>
      <c r="X32" s="702"/>
      <c r="Y32" s="702"/>
      <c r="Z32" s="704"/>
      <c r="AB32" s="725"/>
      <c r="AC32" s="726"/>
      <c r="AD32" s="726"/>
      <c r="AE32" s="746"/>
      <c r="AF32" s="1005"/>
      <c r="AG32" s="1005"/>
      <c r="AH32" s="1005"/>
      <c r="AI32" s="1005"/>
      <c r="AJ32" s="1005"/>
      <c r="AK32" s="1005"/>
      <c r="AL32" s="1005"/>
      <c r="AM32" s="1005"/>
      <c r="AN32" s="1005"/>
      <c r="AO32" s="1005"/>
      <c r="AP32" s="1005"/>
      <c r="AQ32" s="992"/>
    </row>
    <row r="33" spans="1:48" ht="18.75" customHeight="1" x14ac:dyDescent="0.15">
      <c r="A33" s="1001"/>
      <c r="B33" s="932"/>
      <c r="C33" s="1007" t="str">
        <f>"R"&amp;表紙・鑑!S3-1&amp;"年度総支給額"</f>
        <v>R4年度総支給額</v>
      </c>
      <c r="D33" s="1008"/>
      <c r="E33" s="1008"/>
      <c r="F33" s="1009"/>
      <c r="G33" s="1002"/>
      <c r="H33" s="1003"/>
      <c r="I33" s="1003"/>
      <c r="J33" s="1003"/>
      <c r="K33" s="686" t="s">
        <v>30</v>
      </c>
      <c r="L33" s="1002"/>
      <c r="M33" s="1003"/>
      <c r="N33" s="1003"/>
      <c r="O33" s="1003"/>
      <c r="P33" s="686" t="s">
        <v>30</v>
      </c>
      <c r="Q33" s="1002"/>
      <c r="R33" s="1003"/>
      <c r="S33" s="1003"/>
      <c r="T33" s="1003"/>
      <c r="U33" s="685" t="s">
        <v>30</v>
      </c>
      <c r="V33" s="1002"/>
      <c r="W33" s="1003"/>
      <c r="X33" s="1003"/>
      <c r="Y33" s="1003"/>
      <c r="Z33" s="957" t="s">
        <v>30</v>
      </c>
      <c r="AB33" s="725" t="s">
        <v>123</v>
      </c>
      <c r="AC33" s="726"/>
      <c r="AD33" s="726"/>
      <c r="AE33" s="726"/>
      <c r="AF33" s="1010"/>
      <c r="AG33" s="1010"/>
      <c r="AH33" s="1010"/>
      <c r="AI33" s="1010"/>
      <c r="AJ33" s="1010"/>
      <c r="AK33" s="1010"/>
      <c r="AL33" s="1010"/>
      <c r="AM33" s="1010"/>
      <c r="AN33" s="1010"/>
      <c r="AO33" s="1010"/>
      <c r="AP33" s="1010"/>
      <c r="AQ33" s="1011"/>
    </row>
    <row r="34" spans="1:48" ht="18.75" customHeight="1" x14ac:dyDescent="0.15">
      <c r="A34" s="1001"/>
      <c r="B34" s="932"/>
      <c r="C34" s="748" t="s">
        <v>124</v>
      </c>
      <c r="D34" s="697"/>
      <c r="E34" s="697"/>
      <c r="F34" s="698"/>
      <c r="G34" s="701"/>
      <c r="H34" s="702"/>
      <c r="I34" s="702"/>
      <c r="J34" s="702"/>
      <c r="K34" s="698"/>
      <c r="L34" s="701"/>
      <c r="M34" s="702"/>
      <c r="N34" s="702"/>
      <c r="O34" s="702"/>
      <c r="P34" s="698"/>
      <c r="Q34" s="701"/>
      <c r="R34" s="702"/>
      <c r="S34" s="702"/>
      <c r="T34" s="702"/>
      <c r="U34" s="697"/>
      <c r="V34" s="701"/>
      <c r="W34" s="702"/>
      <c r="X34" s="702"/>
      <c r="Y34" s="702"/>
      <c r="Z34" s="704"/>
      <c r="AB34" s="725"/>
      <c r="AC34" s="726"/>
      <c r="AD34" s="726"/>
      <c r="AE34" s="726"/>
      <c r="AF34" s="1010"/>
      <c r="AG34" s="1010"/>
      <c r="AH34" s="1010"/>
      <c r="AI34" s="1010"/>
      <c r="AJ34" s="1010"/>
      <c r="AK34" s="1010"/>
      <c r="AL34" s="1010"/>
      <c r="AM34" s="1010"/>
      <c r="AN34" s="1010"/>
      <c r="AO34" s="1010"/>
      <c r="AP34" s="1010"/>
      <c r="AQ34" s="1011"/>
    </row>
    <row r="35" spans="1:48" ht="18.75" customHeight="1" x14ac:dyDescent="0.15">
      <c r="A35" s="1001"/>
      <c r="B35" s="932"/>
      <c r="C35" s="953" t="s">
        <v>125</v>
      </c>
      <c r="D35" s="685"/>
      <c r="E35" s="685"/>
      <c r="F35" s="686"/>
      <c r="G35" s="1002"/>
      <c r="H35" s="1003"/>
      <c r="I35" s="1003"/>
      <c r="J35" s="1003"/>
      <c r="K35" s="686" t="s">
        <v>30</v>
      </c>
      <c r="L35" s="1002"/>
      <c r="M35" s="1003"/>
      <c r="N35" s="1003"/>
      <c r="O35" s="1003"/>
      <c r="P35" s="686" t="s">
        <v>30</v>
      </c>
      <c r="Q35" s="1002"/>
      <c r="R35" s="1003"/>
      <c r="S35" s="1003"/>
      <c r="T35" s="1003"/>
      <c r="U35" s="685" t="s">
        <v>30</v>
      </c>
      <c r="V35" s="1002"/>
      <c r="W35" s="1003"/>
      <c r="X35" s="1003"/>
      <c r="Y35" s="1003"/>
      <c r="Z35" s="957" t="s">
        <v>30</v>
      </c>
      <c r="AB35" s="725"/>
      <c r="AC35" s="726"/>
      <c r="AD35" s="726"/>
      <c r="AE35" s="726"/>
      <c r="AF35" s="1010"/>
      <c r="AG35" s="1010"/>
      <c r="AH35" s="1010"/>
      <c r="AI35" s="1010"/>
      <c r="AJ35" s="1010"/>
      <c r="AK35" s="1010"/>
      <c r="AL35" s="1010"/>
      <c r="AM35" s="1010"/>
      <c r="AN35" s="1010"/>
      <c r="AO35" s="1010"/>
      <c r="AP35" s="1010"/>
      <c r="AQ35" s="1011"/>
    </row>
    <row r="36" spans="1:48" ht="18.75" customHeight="1" x14ac:dyDescent="0.15">
      <c r="A36" s="708"/>
      <c r="B36" s="710"/>
      <c r="C36" s="748"/>
      <c r="D36" s="697"/>
      <c r="E36" s="697"/>
      <c r="F36" s="698"/>
      <c r="G36" s="1014"/>
      <c r="H36" s="1015"/>
      <c r="I36" s="1015"/>
      <c r="J36" s="1015"/>
      <c r="K36" s="715"/>
      <c r="L36" s="1014"/>
      <c r="M36" s="1015"/>
      <c r="N36" s="1015"/>
      <c r="O36" s="1015"/>
      <c r="P36" s="715"/>
      <c r="Q36" s="1014"/>
      <c r="R36" s="1015"/>
      <c r="S36" s="1015"/>
      <c r="T36" s="1015"/>
      <c r="U36" s="714"/>
      <c r="V36" s="1014"/>
      <c r="W36" s="1015"/>
      <c r="X36" s="1015"/>
      <c r="Y36" s="1015"/>
      <c r="Z36" s="947"/>
      <c r="AB36" s="725"/>
      <c r="AC36" s="726"/>
      <c r="AD36" s="726"/>
      <c r="AE36" s="726"/>
      <c r="AF36" s="1010"/>
      <c r="AG36" s="1010"/>
      <c r="AH36" s="1010"/>
      <c r="AI36" s="1010"/>
      <c r="AJ36" s="1010"/>
      <c r="AK36" s="1010"/>
      <c r="AL36" s="1010"/>
      <c r="AM36" s="1010"/>
      <c r="AN36" s="1010"/>
      <c r="AO36" s="1010"/>
      <c r="AP36" s="1010"/>
      <c r="AQ36" s="1011"/>
    </row>
    <row r="37" spans="1:48" ht="18.75" customHeight="1" x14ac:dyDescent="0.15">
      <c r="A37" s="684" t="s">
        <v>126</v>
      </c>
      <c r="B37" s="685"/>
      <c r="C37" s="685"/>
      <c r="D37" s="685"/>
      <c r="E37" s="685"/>
      <c r="F37" s="686"/>
      <c r="G37" s="958"/>
      <c r="H37" s="711" t="s">
        <v>23</v>
      </c>
      <c r="I37" s="50"/>
      <c r="J37" s="711"/>
      <c r="K37" s="959" t="s">
        <v>16</v>
      </c>
      <c r="L37" s="958"/>
      <c r="M37" s="711" t="s">
        <v>23</v>
      </c>
      <c r="N37" s="50"/>
      <c r="O37" s="711"/>
      <c r="P37" s="959" t="s">
        <v>16</v>
      </c>
      <c r="Q37" s="958"/>
      <c r="R37" s="711" t="s">
        <v>23</v>
      </c>
      <c r="S37" s="50"/>
      <c r="T37" s="711"/>
      <c r="U37" s="711" t="s">
        <v>16</v>
      </c>
      <c r="V37" s="958"/>
      <c r="W37" s="711" t="s">
        <v>23</v>
      </c>
      <c r="X37" s="50"/>
      <c r="Y37" s="711"/>
      <c r="Z37" s="1017" t="s">
        <v>16</v>
      </c>
      <c r="AB37" s="725"/>
      <c r="AC37" s="726"/>
      <c r="AD37" s="726"/>
      <c r="AE37" s="726"/>
      <c r="AF37" s="1010"/>
      <c r="AG37" s="1010"/>
      <c r="AH37" s="1010"/>
      <c r="AI37" s="1010"/>
      <c r="AJ37" s="1010"/>
      <c r="AK37" s="1010"/>
      <c r="AL37" s="1010"/>
      <c r="AM37" s="1010"/>
      <c r="AN37" s="1010"/>
      <c r="AO37" s="1010"/>
      <c r="AP37" s="1010"/>
      <c r="AQ37" s="1011"/>
    </row>
    <row r="38" spans="1:48" ht="18.75" customHeight="1" x14ac:dyDescent="0.15">
      <c r="A38" s="696"/>
      <c r="B38" s="697"/>
      <c r="C38" s="697"/>
      <c r="D38" s="697"/>
      <c r="E38" s="697"/>
      <c r="F38" s="698"/>
      <c r="G38" s="754"/>
      <c r="H38" s="712"/>
      <c r="I38" s="53"/>
      <c r="J38" s="712"/>
      <c r="K38" s="960"/>
      <c r="L38" s="754"/>
      <c r="M38" s="712"/>
      <c r="N38" s="53"/>
      <c r="O38" s="712"/>
      <c r="P38" s="960"/>
      <c r="Q38" s="754"/>
      <c r="R38" s="712"/>
      <c r="S38" s="53"/>
      <c r="T38" s="712"/>
      <c r="U38" s="712"/>
      <c r="V38" s="754"/>
      <c r="W38" s="712"/>
      <c r="X38" s="53"/>
      <c r="Y38" s="712"/>
      <c r="Z38" s="1021"/>
      <c r="AB38" s="725"/>
      <c r="AC38" s="726"/>
      <c r="AD38" s="726"/>
      <c r="AE38" s="726"/>
      <c r="AF38" s="1010"/>
      <c r="AG38" s="1010"/>
      <c r="AH38" s="1010"/>
      <c r="AI38" s="1010"/>
      <c r="AJ38" s="1010"/>
      <c r="AK38" s="1010"/>
      <c r="AL38" s="1010"/>
      <c r="AM38" s="1010"/>
      <c r="AN38" s="1010"/>
      <c r="AO38" s="1010"/>
      <c r="AP38" s="1010"/>
      <c r="AQ38" s="1011"/>
    </row>
    <row r="39" spans="1:48" ht="18.75" customHeight="1" x14ac:dyDescent="0.15">
      <c r="A39" s="684" t="s">
        <v>127</v>
      </c>
      <c r="B39" s="685"/>
      <c r="C39" s="685"/>
      <c r="D39" s="685"/>
      <c r="E39" s="685"/>
      <c r="F39" s="686"/>
      <c r="G39" s="1022"/>
      <c r="H39" s="764"/>
      <c r="I39" s="764"/>
      <c r="J39" s="764"/>
      <c r="K39" s="1030"/>
      <c r="L39" s="1022"/>
      <c r="M39" s="764"/>
      <c r="N39" s="764"/>
      <c r="O39" s="764"/>
      <c r="P39" s="1030"/>
      <c r="Q39" s="1022"/>
      <c r="R39" s="764"/>
      <c r="S39" s="764"/>
      <c r="T39" s="764"/>
      <c r="U39" s="764"/>
      <c r="V39" s="1022"/>
      <c r="W39" s="764"/>
      <c r="X39" s="764"/>
      <c r="Y39" s="764"/>
      <c r="Z39" s="1023"/>
      <c r="AB39" s="725"/>
      <c r="AC39" s="726"/>
      <c r="AD39" s="726"/>
      <c r="AE39" s="726"/>
      <c r="AF39" s="1010"/>
      <c r="AG39" s="1010"/>
      <c r="AH39" s="1010"/>
      <c r="AI39" s="1010"/>
      <c r="AJ39" s="1010"/>
      <c r="AK39" s="1010"/>
      <c r="AL39" s="1010"/>
      <c r="AM39" s="1010"/>
      <c r="AN39" s="1010"/>
      <c r="AO39" s="1010"/>
      <c r="AP39" s="1010"/>
      <c r="AQ39" s="1011"/>
    </row>
    <row r="40" spans="1:48" ht="18.75" customHeight="1" x14ac:dyDescent="0.15">
      <c r="A40" s="696"/>
      <c r="B40" s="697"/>
      <c r="C40" s="697"/>
      <c r="D40" s="697"/>
      <c r="E40" s="697"/>
      <c r="F40" s="698"/>
      <c r="G40" s="731"/>
      <c r="H40" s="732"/>
      <c r="I40" s="732"/>
      <c r="J40" s="732"/>
      <c r="K40" s="956"/>
      <c r="L40" s="731"/>
      <c r="M40" s="732"/>
      <c r="N40" s="732"/>
      <c r="O40" s="732"/>
      <c r="P40" s="956"/>
      <c r="Q40" s="731"/>
      <c r="R40" s="732"/>
      <c r="S40" s="732"/>
      <c r="T40" s="732"/>
      <c r="U40" s="732"/>
      <c r="V40" s="731"/>
      <c r="W40" s="732"/>
      <c r="X40" s="732"/>
      <c r="Y40" s="732"/>
      <c r="Z40" s="977"/>
      <c r="AB40" s="725"/>
      <c r="AC40" s="726"/>
      <c r="AD40" s="726"/>
      <c r="AE40" s="726"/>
      <c r="AF40" s="1010"/>
      <c r="AG40" s="1010"/>
      <c r="AH40" s="1010"/>
      <c r="AI40" s="1010"/>
      <c r="AJ40" s="1010"/>
      <c r="AK40" s="1010"/>
      <c r="AL40" s="1010"/>
      <c r="AM40" s="1010"/>
      <c r="AN40" s="1010"/>
      <c r="AO40" s="1010"/>
      <c r="AP40" s="1010"/>
      <c r="AQ40" s="1011"/>
    </row>
    <row r="41" spans="1:48" ht="18.75" customHeight="1" x14ac:dyDescent="0.15">
      <c r="A41" s="684" t="s">
        <v>780</v>
      </c>
      <c r="B41" s="685"/>
      <c r="C41" s="685"/>
      <c r="D41" s="685"/>
      <c r="E41" s="685"/>
      <c r="F41" s="686"/>
      <c r="G41" s="1019" t="s">
        <v>781</v>
      </c>
      <c r="H41" s="1020"/>
      <c r="I41" s="647"/>
      <c r="J41" s="647"/>
      <c r="K41" s="43" t="s">
        <v>50</v>
      </c>
      <c r="L41" s="1019" t="s">
        <v>781</v>
      </c>
      <c r="M41" s="1020"/>
      <c r="N41" s="647"/>
      <c r="O41" s="647"/>
      <c r="P41" s="43" t="s">
        <v>50</v>
      </c>
      <c r="Q41" s="1019" t="s">
        <v>781</v>
      </c>
      <c r="R41" s="1020"/>
      <c r="S41" s="647"/>
      <c r="T41" s="647"/>
      <c r="U41" s="34" t="s">
        <v>50</v>
      </c>
      <c r="V41" s="1019" t="s">
        <v>781</v>
      </c>
      <c r="W41" s="1020"/>
      <c r="X41" s="647"/>
      <c r="Y41" s="647"/>
      <c r="Z41" s="36" t="s">
        <v>50</v>
      </c>
      <c r="AB41" s="725"/>
      <c r="AC41" s="726"/>
      <c r="AD41" s="726"/>
      <c r="AE41" s="726"/>
      <c r="AF41" s="1010"/>
      <c r="AG41" s="1010"/>
      <c r="AH41" s="1010"/>
      <c r="AI41" s="1010"/>
      <c r="AJ41" s="1010"/>
      <c r="AK41" s="1010"/>
      <c r="AL41" s="1010"/>
      <c r="AM41" s="1010"/>
      <c r="AN41" s="1010"/>
      <c r="AO41" s="1010"/>
      <c r="AP41" s="1010"/>
      <c r="AQ41" s="1011"/>
    </row>
    <row r="42" spans="1:48" ht="18.75" customHeight="1" x14ac:dyDescent="0.15">
      <c r="A42" s="696"/>
      <c r="B42" s="697"/>
      <c r="C42" s="697"/>
      <c r="D42" s="697"/>
      <c r="E42" s="697"/>
      <c r="F42" s="698"/>
      <c r="G42" s="1028" t="s">
        <v>782</v>
      </c>
      <c r="H42" s="1029"/>
      <c r="I42" s="646"/>
      <c r="J42" s="647"/>
      <c r="K42" s="115" t="s">
        <v>50</v>
      </c>
      <c r="L42" s="1028" t="s">
        <v>782</v>
      </c>
      <c r="M42" s="1029"/>
      <c r="N42" s="646"/>
      <c r="O42" s="647"/>
      <c r="P42" s="115" t="s">
        <v>50</v>
      </c>
      <c r="Q42" s="1028" t="s">
        <v>782</v>
      </c>
      <c r="R42" s="1029"/>
      <c r="S42" s="646"/>
      <c r="T42" s="647"/>
      <c r="U42" s="116" t="s">
        <v>50</v>
      </c>
      <c r="V42" s="1028" t="s">
        <v>782</v>
      </c>
      <c r="W42" s="1029"/>
      <c r="X42" s="646"/>
      <c r="Y42" s="647"/>
      <c r="Z42" s="117" t="s">
        <v>50</v>
      </c>
      <c r="AB42" s="725"/>
      <c r="AC42" s="726"/>
      <c r="AD42" s="726"/>
      <c r="AE42" s="726"/>
      <c r="AF42" s="1010"/>
      <c r="AG42" s="1010"/>
      <c r="AH42" s="1010"/>
      <c r="AI42" s="1010"/>
      <c r="AJ42" s="1010"/>
      <c r="AK42" s="1010"/>
      <c r="AL42" s="1010"/>
      <c r="AM42" s="1010"/>
      <c r="AN42" s="1010"/>
      <c r="AO42" s="1010"/>
      <c r="AP42" s="1010"/>
      <c r="AQ42" s="1011"/>
    </row>
    <row r="43" spans="1:48" ht="18.75" customHeight="1" x14ac:dyDescent="0.15">
      <c r="A43" s="713" t="s">
        <v>128</v>
      </c>
      <c r="B43" s="714"/>
      <c r="C43" s="714"/>
      <c r="D43" s="714"/>
      <c r="E43" s="714"/>
      <c r="F43" s="715"/>
      <c r="G43" s="711"/>
      <c r="H43" s="711" t="s">
        <v>23</v>
      </c>
      <c r="I43" s="50"/>
      <c r="J43" s="711"/>
      <c r="K43" s="711" t="s">
        <v>16</v>
      </c>
      <c r="L43" s="958"/>
      <c r="M43" s="711" t="s">
        <v>23</v>
      </c>
      <c r="N43" s="50"/>
      <c r="O43" s="711"/>
      <c r="P43" s="711" t="s">
        <v>16</v>
      </c>
      <c r="Q43" s="958"/>
      <c r="R43" s="711" t="s">
        <v>23</v>
      </c>
      <c r="S43" s="50"/>
      <c r="T43" s="711"/>
      <c r="U43" s="711" t="s">
        <v>16</v>
      </c>
      <c r="V43" s="958"/>
      <c r="W43" s="711" t="s">
        <v>23</v>
      </c>
      <c r="X43" s="50"/>
      <c r="Y43" s="711"/>
      <c r="Z43" s="1017" t="s">
        <v>16</v>
      </c>
      <c r="AB43" s="725"/>
      <c r="AC43" s="726"/>
      <c r="AD43" s="726"/>
      <c r="AE43" s="726"/>
      <c r="AF43" s="1010"/>
      <c r="AG43" s="1010"/>
      <c r="AH43" s="1010"/>
      <c r="AI43" s="1010"/>
      <c r="AJ43" s="1010"/>
      <c r="AK43" s="1010"/>
      <c r="AL43" s="1010"/>
      <c r="AM43" s="1010"/>
      <c r="AN43" s="1010"/>
      <c r="AO43" s="1010"/>
      <c r="AP43" s="1010"/>
      <c r="AQ43" s="1011"/>
    </row>
    <row r="44" spans="1:48" ht="18.75" customHeight="1" thickBot="1" x14ac:dyDescent="0.2">
      <c r="A44" s="674"/>
      <c r="B44" s="675"/>
      <c r="C44" s="675"/>
      <c r="D44" s="675"/>
      <c r="E44" s="675"/>
      <c r="F44" s="676"/>
      <c r="G44" s="717"/>
      <c r="H44" s="717"/>
      <c r="I44" s="59"/>
      <c r="J44" s="717"/>
      <c r="K44" s="717"/>
      <c r="L44" s="1016"/>
      <c r="M44" s="717"/>
      <c r="N44" s="59"/>
      <c r="O44" s="717"/>
      <c r="P44" s="717"/>
      <c r="Q44" s="1016"/>
      <c r="R44" s="717"/>
      <c r="S44" s="59"/>
      <c r="T44" s="717"/>
      <c r="U44" s="717"/>
      <c r="V44" s="1016"/>
      <c r="W44" s="717"/>
      <c r="X44" s="59"/>
      <c r="Y44" s="717"/>
      <c r="Z44" s="1018"/>
      <c r="AB44" s="733"/>
      <c r="AC44" s="653"/>
      <c r="AD44" s="653"/>
      <c r="AE44" s="653"/>
      <c r="AF44" s="1012"/>
      <c r="AG44" s="1012"/>
      <c r="AH44" s="1012"/>
      <c r="AI44" s="1012"/>
      <c r="AJ44" s="1012"/>
      <c r="AK44" s="1012"/>
      <c r="AL44" s="1012"/>
      <c r="AM44" s="1012"/>
      <c r="AN44" s="1012"/>
      <c r="AO44" s="1012"/>
      <c r="AP44" s="1012"/>
      <c r="AQ44" s="1013"/>
    </row>
    <row r="45" spans="1:48" ht="18.75" customHeight="1" x14ac:dyDescent="0.15">
      <c r="A45" s="16"/>
      <c r="B45" s="16"/>
      <c r="C45" s="16"/>
      <c r="D45" s="16"/>
      <c r="E45" s="16"/>
      <c r="F45" s="16"/>
      <c r="G45" s="16"/>
      <c r="H45" s="16"/>
      <c r="I45" s="16"/>
      <c r="J45" s="16"/>
      <c r="K45" s="16"/>
      <c r="L45" s="16"/>
      <c r="M45" s="16"/>
      <c r="N45" s="16"/>
      <c r="O45" s="16"/>
      <c r="P45" s="16"/>
      <c r="Q45" s="16"/>
      <c r="R45" s="16"/>
      <c r="S45" s="16" t="s">
        <v>129</v>
      </c>
      <c r="T45" s="16"/>
      <c r="U45" s="16"/>
      <c r="V45" s="16"/>
      <c r="AB45" s="106" t="s">
        <v>109</v>
      </c>
      <c r="AC45" s="39" t="s">
        <v>130</v>
      </c>
      <c r="AD45" s="39"/>
      <c r="AE45" s="16"/>
      <c r="AF45" s="16"/>
      <c r="AG45" s="16"/>
      <c r="AH45" s="16"/>
      <c r="AI45" s="16"/>
      <c r="AJ45" s="16"/>
      <c r="AK45" s="16"/>
      <c r="AL45" s="16"/>
      <c r="AM45" s="16"/>
      <c r="AN45" s="16"/>
      <c r="AO45" s="16"/>
      <c r="AP45" s="16"/>
      <c r="AQ45" s="16"/>
      <c r="AR45" s="16"/>
      <c r="AS45" s="16"/>
      <c r="AT45" s="16"/>
      <c r="AU45" s="16"/>
      <c r="AV45" s="16"/>
    </row>
    <row r="46" spans="1:48" ht="18.75" customHeight="1" x14ac:dyDescent="0.15">
      <c r="A46" s="16"/>
      <c r="B46" s="16"/>
      <c r="C46" s="16"/>
      <c r="D46" s="16"/>
      <c r="E46" s="16"/>
      <c r="F46" s="16"/>
      <c r="G46" s="16"/>
      <c r="H46" s="16"/>
      <c r="I46" s="16"/>
      <c r="J46" s="16"/>
      <c r="K46" s="16"/>
      <c r="L46" s="16"/>
      <c r="M46" s="16"/>
      <c r="N46" s="16"/>
      <c r="O46" s="16"/>
      <c r="P46" s="16"/>
      <c r="Q46" s="16"/>
      <c r="R46" s="16"/>
      <c r="S46" s="16"/>
      <c r="T46" s="16"/>
      <c r="U46" s="16"/>
      <c r="V46" s="16"/>
      <c r="AB46" s="39"/>
      <c r="AC46" s="39" t="s">
        <v>131</v>
      </c>
      <c r="AD46" s="39"/>
      <c r="AE46" s="16"/>
      <c r="AF46" s="16"/>
      <c r="AG46" s="16"/>
      <c r="AH46" s="16"/>
      <c r="AI46" s="16"/>
      <c r="AJ46" s="16"/>
      <c r="AK46" s="16"/>
      <c r="AL46" s="16"/>
      <c r="AM46" s="16"/>
      <c r="AN46" s="16"/>
      <c r="AO46" s="16"/>
      <c r="AP46" s="16"/>
      <c r="AQ46" s="16"/>
      <c r="AR46" s="16"/>
      <c r="AS46" s="16"/>
      <c r="AT46" s="16"/>
      <c r="AU46" s="16"/>
      <c r="AV46" s="16"/>
    </row>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sheetData>
  <mergeCells count="239">
    <mergeCell ref="Q42:R42"/>
    <mergeCell ref="V42:W42"/>
    <mergeCell ref="A41:F42"/>
    <mergeCell ref="G41:H41"/>
    <mergeCell ref="I41:J41"/>
    <mergeCell ref="L41:M41"/>
    <mergeCell ref="N41:O41"/>
    <mergeCell ref="Q41:R41"/>
    <mergeCell ref="Q37:Q38"/>
    <mergeCell ref="R37:R38"/>
    <mergeCell ref="T37:T38"/>
    <mergeCell ref="A37:F38"/>
    <mergeCell ref="G37:G38"/>
    <mergeCell ref="M37:M38"/>
    <mergeCell ref="O37:O38"/>
    <mergeCell ref="P37:P38"/>
    <mergeCell ref="D4:I4"/>
    <mergeCell ref="A6:F6"/>
    <mergeCell ref="M43:M44"/>
    <mergeCell ref="O43:O44"/>
    <mergeCell ref="P43:P44"/>
    <mergeCell ref="Q43:Q44"/>
    <mergeCell ref="R43:R44"/>
    <mergeCell ref="T43:T44"/>
    <mergeCell ref="A43:F44"/>
    <mergeCell ref="G43:G44"/>
    <mergeCell ref="H43:H44"/>
    <mergeCell ref="J43:J44"/>
    <mergeCell ref="K43:K44"/>
    <mergeCell ref="L43:L44"/>
    <mergeCell ref="S41:T41"/>
    <mergeCell ref="G42:H42"/>
    <mergeCell ref="L42:M42"/>
    <mergeCell ref="A39:F40"/>
    <mergeCell ref="G39:K40"/>
    <mergeCell ref="L39:P40"/>
    <mergeCell ref="Q39:U40"/>
    <mergeCell ref="I42:J42"/>
    <mergeCell ref="N42:O42"/>
    <mergeCell ref="S42:T42"/>
    <mergeCell ref="AF33:AK44"/>
    <mergeCell ref="Z35:Z36"/>
    <mergeCell ref="U37:U38"/>
    <mergeCell ref="V37:V38"/>
    <mergeCell ref="U43:U44"/>
    <mergeCell ref="V43:V44"/>
    <mergeCell ref="W43:W44"/>
    <mergeCell ref="Y43:Y44"/>
    <mergeCell ref="Z43:Z44"/>
    <mergeCell ref="V41:W41"/>
    <mergeCell ref="X41:Y41"/>
    <mergeCell ref="Y37:Y38"/>
    <mergeCell ref="Z37:Z38"/>
    <mergeCell ref="V39:Z40"/>
    <mergeCell ref="X42:Y42"/>
    <mergeCell ref="W37:W38"/>
    <mergeCell ref="A29:F30"/>
    <mergeCell ref="G29:K30"/>
    <mergeCell ref="L29:P30"/>
    <mergeCell ref="Q29:U30"/>
    <mergeCell ref="V29:Z30"/>
    <mergeCell ref="H37:H38"/>
    <mergeCell ref="J37:J38"/>
    <mergeCell ref="K37:K38"/>
    <mergeCell ref="L37:L38"/>
    <mergeCell ref="Q31:T32"/>
    <mergeCell ref="C34:F34"/>
    <mergeCell ref="C35:F36"/>
    <mergeCell ref="G35:J36"/>
    <mergeCell ref="K35:K36"/>
    <mergeCell ref="L35:O36"/>
    <mergeCell ref="P35:P36"/>
    <mergeCell ref="Q35:T36"/>
    <mergeCell ref="U35:U36"/>
    <mergeCell ref="V35:Y36"/>
    <mergeCell ref="Q33:T34"/>
    <mergeCell ref="AB29:AE32"/>
    <mergeCell ref="AF29:AK30"/>
    <mergeCell ref="AL29:AQ30"/>
    <mergeCell ref="A31:B36"/>
    <mergeCell ref="U31:U32"/>
    <mergeCell ref="V31:Y32"/>
    <mergeCell ref="Z31:Z32"/>
    <mergeCell ref="AF31:AK32"/>
    <mergeCell ref="AL31:AQ32"/>
    <mergeCell ref="C33:F33"/>
    <mergeCell ref="G33:J34"/>
    <mergeCell ref="K33:K34"/>
    <mergeCell ref="L33:O34"/>
    <mergeCell ref="P33:P34"/>
    <mergeCell ref="C31:F32"/>
    <mergeCell ref="G31:J32"/>
    <mergeCell ref="K31:K32"/>
    <mergeCell ref="L31:O32"/>
    <mergeCell ref="P31:P32"/>
    <mergeCell ref="AL33:AQ44"/>
    <mergeCell ref="U33:U34"/>
    <mergeCell ref="V33:Y34"/>
    <mergeCell ref="Z33:Z34"/>
    <mergeCell ref="AB33:AE44"/>
    <mergeCell ref="AL25:AQ26"/>
    <mergeCell ref="A27:F28"/>
    <mergeCell ref="G27:K28"/>
    <mergeCell ref="L27:P28"/>
    <mergeCell ref="Q27:U28"/>
    <mergeCell ref="V27:Z28"/>
    <mergeCell ref="AB27:AE28"/>
    <mergeCell ref="AF27:AK28"/>
    <mergeCell ref="AL27:AQ28"/>
    <mergeCell ref="C25:F25"/>
    <mergeCell ref="A26:C26"/>
    <mergeCell ref="P24:R24"/>
    <mergeCell ref="T24:U24"/>
    <mergeCell ref="W24:X24"/>
    <mergeCell ref="Y24:Z24"/>
    <mergeCell ref="G25:K26"/>
    <mergeCell ref="L25:P26"/>
    <mergeCell ref="Q25:U26"/>
    <mergeCell ref="V25:Z26"/>
    <mergeCell ref="AH16:AI17"/>
    <mergeCell ref="AB25:AE26"/>
    <mergeCell ref="AF25:AK26"/>
    <mergeCell ref="R16:S17"/>
    <mergeCell ref="T16:U17"/>
    <mergeCell ref="A10:C15"/>
    <mergeCell ref="AJ16:AK17"/>
    <mergeCell ref="AL16:AM17"/>
    <mergeCell ref="AN16:AO17"/>
    <mergeCell ref="AP16:AQ17"/>
    <mergeCell ref="AG23:AI23"/>
    <mergeCell ref="AK23:AL23"/>
    <mergeCell ref="AN23:AO23"/>
    <mergeCell ref="AP23:AQ23"/>
    <mergeCell ref="V16:W17"/>
    <mergeCell ref="X16:Y17"/>
    <mergeCell ref="Z16:AA17"/>
    <mergeCell ref="AB16:AC17"/>
    <mergeCell ref="AD16:AE17"/>
    <mergeCell ref="AF16:AG17"/>
    <mergeCell ref="AN10:AO11"/>
    <mergeCell ref="AN12:AO13"/>
    <mergeCell ref="AN14:AO15"/>
    <mergeCell ref="A16:I17"/>
    <mergeCell ref="J16:K17"/>
    <mergeCell ref="L16:M17"/>
    <mergeCell ref="N16:O17"/>
    <mergeCell ref="P16:Q17"/>
    <mergeCell ref="AP12:AQ13"/>
    <mergeCell ref="AJ12:AK13"/>
    <mergeCell ref="D10:F13"/>
    <mergeCell ref="L10:M11"/>
    <mergeCell ref="N10:O11"/>
    <mergeCell ref="AJ14:AK15"/>
    <mergeCell ref="G10:I11"/>
    <mergeCell ref="J10:K11"/>
    <mergeCell ref="G12:I13"/>
    <mergeCell ref="J12:K13"/>
    <mergeCell ref="L12:M13"/>
    <mergeCell ref="N12:O13"/>
    <mergeCell ref="D14:I15"/>
    <mergeCell ref="J14:K15"/>
    <mergeCell ref="L14:M15"/>
    <mergeCell ref="N14:O15"/>
    <mergeCell ref="P14:Q15"/>
    <mergeCell ref="R14:S15"/>
    <mergeCell ref="T14:U15"/>
    <mergeCell ref="V14:W15"/>
    <mergeCell ref="Z12:AA13"/>
    <mergeCell ref="AL14:AM15"/>
    <mergeCell ref="AP14:AQ15"/>
    <mergeCell ref="AB14:AC15"/>
    <mergeCell ref="AH14:AI15"/>
    <mergeCell ref="AD14:AE15"/>
    <mergeCell ref="AF14:AG15"/>
    <mergeCell ref="P10:Q11"/>
    <mergeCell ref="R10:S11"/>
    <mergeCell ref="T10:U11"/>
    <mergeCell ref="V10:W11"/>
    <mergeCell ref="X10:Y11"/>
    <mergeCell ref="Z10:AA11"/>
    <mergeCell ref="X14:Y15"/>
    <mergeCell ref="Z14:AA15"/>
    <mergeCell ref="AL12:AM13"/>
    <mergeCell ref="P12:Q13"/>
    <mergeCell ref="R12:S13"/>
    <mergeCell ref="T12:U13"/>
    <mergeCell ref="V12:W13"/>
    <mergeCell ref="X12:Y13"/>
    <mergeCell ref="AB12:AC13"/>
    <mergeCell ref="AD12:AE13"/>
    <mergeCell ref="AF12:AG13"/>
    <mergeCell ref="AH12:AI13"/>
    <mergeCell ref="AL8:AM9"/>
    <mergeCell ref="AP8:AQ9"/>
    <mergeCell ref="R8:S9"/>
    <mergeCell ref="T8:U9"/>
    <mergeCell ref="V8:W9"/>
    <mergeCell ref="X8:Y9"/>
    <mergeCell ref="Z8:AA9"/>
    <mergeCell ref="AB8:AC9"/>
    <mergeCell ref="AP10:AQ11"/>
    <mergeCell ref="AB10:AC11"/>
    <mergeCell ref="AD10:AE11"/>
    <mergeCell ref="AF10:AG11"/>
    <mergeCell ref="AH10:AI11"/>
    <mergeCell ref="AJ10:AK11"/>
    <mergeCell ref="AL10:AM11"/>
    <mergeCell ref="A8:I9"/>
    <mergeCell ref="J8:K9"/>
    <mergeCell ref="L8:M9"/>
    <mergeCell ref="N8:O9"/>
    <mergeCell ref="P8:Q9"/>
    <mergeCell ref="AD8:AE9"/>
    <mergeCell ref="AF8:AG9"/>
    <mergeCell ref="AH8:AI9"/>
    <mergeCell ref="AJ8:AK9"/>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AB5:AC7"/>
    <mergeCell ref="AD5:AE7"/>
    <mergeCell ref="AH5:AI7"/>
    <mergeCell ref="AJ5:AK7"/>
  </mergeCells>
  <phoneticPr fontId="4"/>
  <conditionalFormatting sqref="G37:G38 L37:L38 Q37:Q38 O37:O38 T37:T38 V37:V38 Y37:Y38 Y43:Y44 V43:V44">
    <cfRule type="expression" dxfId="57" priority="8" stopIfTrue="1">
      <formula>$H$24=TRUE</formula>
    </cfRule>
  </conditionalFormatting>
  <conditionalFormatting sqref="J37:J38">
    <cfRule type="expression" dxfId="56" priority="7" stopIfTrue="1">
      <formula>$H$24=TRUE</formula>
    </cfRule>
  </conditionalFormatting>
  <conditionalFormatting sqref="G43:G44">
    <cfRule type="expression" dxfId="55" priority="6" stopIfTrue="1">
      <formula>$H$24=TRUE</formula>
    </cfRule>
  </conditionalFormatting>
  <conditionalFormatting sqref="J43:J44">
    <cfRule type="expression" dxfId="54" priority="5" stopIfTrue="1">
      <formula>$H$24=TRUE</formula>
    </cfRule>
  </conditionalFormatting>
  <conditionalFormatting sqref="L43:L44">
    <cfRule type="expression" dxfId="53" priority="4" stopIfTrue="1">
      <formula>$H$24=TRUE</formula>
    </cfRule>
  </conditionalFormatting>
  <conditionalFormatting sqref="O43:O44">
    <cfRule type="expression" dxfId="52" priority="3" stopIfTrue="1">
      <formula>$H$24=TRUE</formula>
    </cfRule>
  </conditionalFormatting>
  <conditionalFormatting sqref="T43:T44">
    <cfRule type="expression" dxfId="51" priority="1" stopIfTrue="1">
      <formula>$H$24=TRUE</formula>
    </cfRule>
  </conditionalFormatting>
  <conditionalFormatting sqref="Q43:Q44">
    <cfRule type="expression" dxfId="50"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36</xdr:row>
                    <xdr:rowOff>0</xdr:rowOff>
                  </from>
                  <to>
                    <xdr:col>7</xdr:col>
                    <xdr:colOff>104775</xdr:colOff>
                    <xdr:row>38</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36</xdr:row>
                    <xdr:rowOff>0</xdr:rowOff>
                  </from>
                  <to>
                    <xdr:col>10</xdr:col>
                    <xdr:colOff>104775</xdr:colOff>
                    <xdr:row>38</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36</xdr:row>
                    <xdr:rowOff>0</xdr:rowOff>
                  </from>
                  <to>
                    <xdr:col>12</xdr:col>
                    <xdr:colOff>104775</xdr:colOff>
                    <xdr:row>38</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36</xdr:row>
                    <xdr:rowOff>0</xdr:rowOff>
                  </from>
                  <to>
                    <xdr:col>15</xdr:col>
                    <xdr:colOff>104775</xdr:colOff>
                    <xdr:row>38</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36</xdr:row>
                    <xdr:rowOff>0</xdr:rowOff>
                  </from>
                  <to>
                    <xdr:col>17</xdr:col>
                    <xdr:colOff>104775</xdr:colOff>
                    <xdr:row>38</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36</xdr:row>
                    <xdr:rowOff>0</xdr:rowOff>
                  </from>
                  <to>
                    <xdr:col>20</xdr:col>
                    <xdr:colOff>104775</xdr:colOff>
                    <xdr:row>38</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21</xdr:col>
                    <xdr:colOff>66675</xdr:colOff>
                    <xdr:row>36</xdr:row>
                    <xdr:rowOff>0</xdr:rowOff>
                  </from>
                  <to>
                    <xdr:col>22</xdr:col>
                    <xdr:colOff>104775</xdr:colOff>
                    <xdr:row>38</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24</xdr:col>
                    <xdr:colOff>66675</xdr:colOff>
                    <xdr:row>36</xdr:row>
                    <xdr:rowOff>0</xdr:rowOff>
                  </from>
                  <to>
                    <xdr:col>25</xdr:col>
                    <xdr:colOff>104775</xdr:colOff>
                    <xdr:row>38</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21</xdr:col>
                    <xdr:colOff>66675</xdr:colOff>
                    <xdr:row>42</xdr:row>
                    <xdr:rowOff>0</xdr:rowOff>
                  </from>
                  <to>
                    <xdr:col>22</xdr:col>
                    <xdr:colOff>104775</xdr:colOff>
                    <xdr:row>44</xdr:row>
                    <xdr:rowOff>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24</xdr:col>
                    <xdr:colOff>66675</xdr:colOff>
                    <xdr:row>42</xdr:row>
                    <xdr:rowOff>0</xdr:rowOff>
                  </from>
                  <to>
                    <xdr:col>25</xdr:col>
                    <xdr:colOff>104775</xdr:colOff>
                    <xdr:row>44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E66F-1BD7-40E6-AE58-433F5D34FD88}">
  <sheetPr>
    <tabColor theme="7" tint="0.79998168889431442"/>
    <pageSetUpPr fitToPage="1"/>
  </sheetPr>
  <dimension ref="A1:BY65"/>
  <sheetViews>
    <sheetView view="pageBreakPreview" zoomScaleNormal="70" zoomScaleSheetLayoutView="100" workbookViewId="0"/>
  </sheetViews>
  <sheetFormatPr defaultRowHeight="16.5" x14ac:dyDescent="0.4"/>
  <cols>
    <col min="1" max="77" width="4.375" style="16" customWidth="1"/>
    <col min="78" max="79" width="4.375" style="2" customWidth="1"/>
    <col min="80" max="16384" width="9" style="2"/>
  </cols>
  <sheetData>
    <row r="1" spans="1:46" ht="18.75" customHeight="1" x14ac:dyDescent="0.4">
      <c r="A1" s="95" t="s">
        <v>154</v>
      </c>
      <c r="B1" s="17"/>
    </row>
    <row r="2" spans="1:46" ht="18.75" customHeight="1" thickBot="1" x14ac:dyDescent="0.45">
      <c r="A2" s="39" t="s">
        <v>153</v>
      </c>
      <c r="L2" s="1038"/>
      <c r="M2" s="1038"/>
      <c r="R2" s="1038"/>
      <c r="S2" s="1038"/>
    </row>
    <row r="3" spans="1:46" ht="18.75" customHeight="1" x14ac:dyDescent="0.4">
      <c r="A3" s="133"/>
      <c r="B3" s="134"/>
      <c r="C3" s="134"/>
      <c r="D3" s="134"/>
      <c r="E3" s="134"/>
      <c r="F3" s="134"/>
      <c r="G3" s="134"/>
      <c r="H3" s="134"/>
      <c r="I3" s="134"/>
      <c r="J3" s="135"/>
      <c r="K3" s="757" t="s">
        <v>152</v>
      </c>
      <c r="L3" s="757"/>
      <c r="M3" s="757" t="s">
        <v>151</v>
      </c>
      <c r="N3" s="757"/>
      <c r="O3" s="1031" t="s">
        <v>768</v>
      </c>
      <c r="P3" s="1032"/>
      <c r="Q3" s="1032"/>
      <c r="R3" s="1032"/>
      <c r="S3" s="1032"/>
      <c r="T3" s="1032"/>
      <c r="U3" s="1032"/>
      <c r="V3" s="1032"/>
      <c r="W3" s="1032"/>
      <c r="X3" s="1032"/>
      <c r="Y3" s="1032"/>
      <c r="Z3" s="1032"/>
      <c r="AA3" s="1032"/>
      <c r="AB3" s="1032"/>
      <c r="AC3" s="1032"/>
      <c r="AD3" s="1032"/>
      <c r="AE3" s="1032"/>
      <c r="AF3" s="1032"/>
      <c r="AG3" s="940" t="s">
        <v>100</v>
      </c>
      <c r="AH3" s="695"/>
      <c r="AI3" s="1041" t="s">
        <v>769</v>
      </c>
      <c r="AJ3" s="1041"/>
      <c r="AK3" s="1041"/>
      <c r="AL3" s="1041"/>
      <c r="AM3" s="757" t="s">
        <v>101</v>
      </c>
      <c r="AN3" s="757"/>
      <c r="AO3" s="757" t="s">
        <v>102</v>
      </c>
      <c r="AP3" s="757"/>
      <c r="AQ3" s="757" t="s">
        <v>103</v>
      </c>
      <c r="AR3" s="1039"/>
      <c r="AT3" s="63"/>
    </row>
    <row r="4" spans="1:46" ht="18.75" customHeight="1" x14ac:dyDescent="0.4">
      <c r="A4" s="99"/>
      <c r="B4" s="139"/>
      <c r="C4" s="139"/>
      <c r="D4" s="139"/>
      <c r="E4" s="1027" t="s">
        <v>788</v>
      </c>
      <c r="F4" s="1027"/>
      <c r="G4" s="1027"/>
      <c r="H4" s="1027"/>
      <c r="I4" s="1027"/>
      <c r="J4" s="1025"/>
      <c r="K4" s="726"/>
      <c r="L4" s="726"/>
      <c r="M4" s="726"/>
      <c r="N4" s="726"/>
      <c r="O4" s="730" t="s">
        <v>784</v>
      </c>
      <c r="P4" s="730"/>
      <c r="Q4" s="730" t="s">
        <v>150</v>
      </c>
      <c r="R4" s="730"/>
      <c r="S4" s="730" t="s">
        <v>149</v>
      </c>
      <c r="T4" s="730"/>
      <c r="U4" s="979"/>
      <c r="V4" s="979"/>
      <c r="W4" s="979"/>
      <c r="X4" s="979"/>
      <c r="Y4" s="979"/>
      <c r="Z4" s="979"/>
      <c r="AA4" s="979"/>
      <c r="AB4" s="979"/>
      <c r="AC4" s="1005"/>
      <c r="AD4" s="1005"/>
      <c r="AE4" s="952" t="s">
        <v>105</v>
      </c>
      <c r="AF4" s="686"/>
      <c r="AG4" s="929"/>
      <c r="AH4" s="715"/>
      <c r="AI4" s="726" t="s">
        <v>785</v>
      </c>
      <c r="AJ4" s="726"/>
      <c r="AK4" s="730" t="s">
        <v>783</v>
      </c>
      <c r="AL4" s="730"/>
      <c r="AM4" s="726"/>
      <c r="AN4" s="726"/>
      <c r="AO4" s="726"/>
      <c r="AP4" s="726"/>
      <c r="AQ4" s="726"/>
      <c r="AR4" s="1040"/>
    </row>
    <row r="5" spans="1:46" ht="18.75" customHeight="1" x14ac:dyDescent="0.4">
      <c r="A5" s="1026" t="s">
        <v>789</v>
      </c>
      <c r="B5" s="1027"/>
      <c r="C5" s="1027"/>
      <c r="D5" s="1027"/>
      <c r="E5" s="1027"/>
      <c r="F5" s="1027"/>
      <c r="G5" s="139"/>
      <c r="H5" s="139"/>
      <c r="I5" s="139"/>
      <c r="J5" s="101"/>
      <c r="K5" s="726"/>
      <c r="L5" s="726"/>
      <c r="M5" s="726"/>
      <c r="N5" s="726"/>
      <c r="O5" s="730"/>
      <c r="P5" s="730"/>
      <c r="Q5" s="730"/>
      <c r="R5" s="730"/>
      <c r="S5" s="730"/>
      <c r="T5" s="730"/>
      <c r="U5" s="979"/>
      <c r="V5" s="979"/>
      <c r="W5" s="979"/>
      <c r="X5" s="979"/>
      <c r="Y5" s="979"/>
      <c r="Z5" s="979"/>
      <c r="AA5" s="979"/>
      <c r="AB5" s="979"/>
      <c r="AC5" s="1005"/>
      <c r="AD5" s="1005"/>
      <c r="AE5" s="929"/>
      <c r="AF5" s="715"/>
      <c r="AG5" s="929"/>
      <c r="AH5" s="715"/>
      <c r="AI5" s="726"/>
      <c r="AJ5" s="726"/>
      <c r="AK5" s="730"/>
      <c r="AL5" s="730"/>
      <c r="AM5" s="726"/>
      <c r="AN5" s="726"/>
      <c r="AO5" s="726"/>
      <c r="AP5" s="726"/>
      <c r="AQ5" s="726"/>
      <c r="AR5" s="1040"/>
    </row>
    <row r="6" spans="1:46" ht="18.75" customHeight="1" x14ac:dyDescent="0.4">
      <c r="A6" s="136"/>
      <c r="B6" s="137"/>
      <c r="C6" s="137"/>
      <c r="D6" s="137"/>
      <c r="E6" s="137"/>
      <c r="F6" s="137"/>
      <c r="G6" s="137"/>
      <c r="H6" s="137"/>
      <c r="I6" s="137"/>
      <c r="J6" s="138"/>
      <c r="K6" s="726"/>
      <c r="L6" s="726"/>
      <c r="M6" s="726"/>
      <c r="N6" s="726"/>
      <c r="O6" s="730"/>
      <c r="P6" s="730"/>
      <c r="Q6" s="730"/>
      <c r="R6" s="730"/>
      <c r="S6" s="730"/>
      <c r="T6" s="730"/>
      <c r="U6" s="979"/>
      <c r="V6" s="979"/>
      <c r="W6" s="979"/>
      <c r="X6" s="979"/>
      <c r="Y6" s="979"/>
      <c r="Z6" s="979"/>
      <c r="AA6" s="979"/>
      <c r="AB6" s="979"/>
      <c r="AC6" s="1005"/>
      <c r="AD6" s="1005"/>
      <c r="AE6" s="748"/>
      <c r="AF6" s="698"/>
      <c r="AG6" s="748"/>
      <c r="AH6" s="698"/>
      <c r="AI6" s="726"/>
      <c r="AJ6" s="726"/>
      <c r="AK6" s="730"/>
      <c r="AL6" s="730"/>
      <c r="AM6" s="726"/>
      <c r="AN6" s="726"/>
      <c r="AO6" s="726"/>
      <c r="AP6" s="726"/>
      <c r="AQ6" s="726"/>
      <c r="AR6" s="1040"/>
    </row>
    <row r="7" spans="1:46" ht="18.75" customHeight="1" x14ac:dyDescent="0.4">
      <c r="A7" s="684" t="str">
        <f>"R"&amp;表紙・鑑!S3-2&amp;"年度末職員数"</f>
        <v>R3年度末職員数</v>
      </c>
      <c r="B7" s="685"/>
      <c r="C7" s="685"/>
      <c r="D7" s="685"/>
      <c r="E7" s="685"/>
      <c r="F7" s="685"/>
      <c r="G7" s="685"/>
      <c r="H7" s="685"/>
      <c r="I7" s="685"/>
      <c r="J7" s="686"/>
      <c r="K7" s="954"/>
      <c r="L7" s="955"/>
      <c r="M7" s="954"/>
      <c r="N7" s="955"/>
      <c r="O7" s="954"/>
      <c r="P7" s="955"/>
      <c r="Q7" s="954"/>
      <c r="R7" s="955"/>
      <c r="S7" s="954"/>
      <c r="T7" s="955"/>
      <c r="U7" s="954"/>
      <c r="V7" s="955"/>
      <c r="W7" s="954"/>
      <c r="X7" s="955"/>
      <c r="Y7" s="954"/>
      <c r="Z7" s="955"/>
      <c r="AA7" s="954"/>
      <c r="AB7" s="955"/>
      <c r="AC7" s="954"/>
      <c r="AD7" s="955"/>
      <c r="AE7" s="952" t="str">
        <f>IF(SUM(O7:AD8) = 0, "", SUM(O7:AD8))</f>
        <v/>
      </c>
      <c r="AF7" s="686"/>
      <c r="AG7" s="954"/>
      <c r="AH7" s="955"/>
      <c r="AI7" s="954"/>
      <c r="AJ7" s="955"/>
      <c r="AK7" s="954"/>
      <c r="AL7" s="955"/>
      <c r="AM7" s="954"/>
      <c r="AN7" s="955"/>
      <c r="AO7" s="954"/>
      <c r="AP7" s="955"/>
      <c r="AQ7" s="952" t="str">
        <f>IF(SUM(AE7,AG7,AI7,AM7,AO7,K7,M7) = 0,"",SUM(AE7,AG7,AI7,AM7,AO7,K7,M7))</f>
        <v/>
      </c>
      <c r="AR7" s="957"/>
    </row>
    <row r="8" spans="1:46" ht="18.75" customHeight="1" x14ac:dyDescent="0.4">
      <c r="A8" s="696"/>
      <c r="B8" s="697"/>
      <c r="C8" s="697"/>
      <c r="D8" s="697"/>
      <c r="E8" s="697"/>
      <c r="F8" s="697"/>
      <c r="G8" s="697"/>
      <c r="H8" s="697"/>
      <c r="I8" s="697"/>
      <c r="J8" s="698"/>
      <c r="K8" s="731"/>
      <c r="L8" s="956"/>
      <c r="M8" s="731"/>
      <c r="N8" s="956"/>
      <c r="O8" s="731"/>
      <c r="P8" s="956"/>
      <c r="Q8" s="731"/>
      <c r="R8" s="956"/>
      <c r="S8" s="731"/>
      <c r="T8" s="956"/>
      <c r="U8" s="731"/>
      <c r="V8" s="956"/>
      <c r="W8" s="731"/>
      <c r="X8" s="956"/>
      <c r="Y8" s="731"/>
      <c r="Z8" s="956"/>
      <c r="AA8" s="731"/>
      <c r="AB8" s="956"/>
      <c r="AC8" s="731"/>
      <c r="AD8" s="956"/>
      <c r="AE8" s="748"/>
      <c r="AF8" s="698"/>
      <c r="AG8" s="731"/>
      <c r="AH8" s="956"/>
      <c r="AI8" s="731"/>
      <c r="AJ8" s="956"/>
      <c r="AK8" s="731"/>
      <c r="AL8" s="956"/>
      <c r="AM8" s="731"/>
      <c r="AN8" s="956"/>
      <c r="AO8" s="731"/>
      <c r="AP8" s="956"/>
      <c r="AQ8" s="748"/>
      <c r="AR8" s="704"/>
    </row>
    <row r="9" spans="1:46" ht="18.75" customHeight="1" x14ac:dyDescent="0.4">
      <c r="A9" s="1042" t="str">
        <f>"R"&amp;表紙・鑑!S3-1</f>
        <v>R4</v>
      </c>
      <c r="B9" s="1044" t="s">
        <v>148</v>
      </c>
      <c r="C9" s="1045"/>
      <c r="D9" s="952" t="s">
        <v>147</v>
      </c>
      <c r="E9" s="685"/>
      <c r="F9" s="685"/>
      <c r="G9" s="685"/>
      <c r="H9" s="685"/>
      <c r="I9" s="685"/>
      <c r="J9" s="686"/>
      <c r="K9" s="954"/>
      <c r="L9" s="955"/>
      <c r="M9" s="954"/>
      <c r="N9" s="955"/>
      <c r="O9" s="954"/>
      <c r="P9" s="955"/>
      <c r="Q9" s="954"/>
      <c r="R9" s="955"/>
      <c r="S9" s="954"/>
      <c r="T9" s="955"/>
      <c r="U9" s="954"/>
      <c r="V9" s="955"/>
      <c r="W9" s="954"/>
      <c r="X9" s="955"/>
      <c r="Y9" s="954"/>
      <c r="Z9" s="955"/>
      <c r="AA9" s="954"/>
      <c r="AB9" s="955"/>
      <c r="AC9" s="954"/>
      <c r="AD9" s="955"/>
      <c r="AE9" s="952" t="str">
        <f>IF(SUM(O9:AD10) = 0, "", SUM(O9:AD10))</f>
        <v/>
      </c>
      <c r="AF9" s="686"/>
      <c r="AG9" s="954"/>
      <c r="AH9" s="955"/>
      <c r="AI9" s="954"/>
      <c r="AJ9" s="955"/>
      <c r="AK9" s="954"/>
      <c r="AL9" s="955"/>
      <c r="AM9" s="954"/>
      <c r="AN9" s="955"/>
      <c r="AO9" s="954"/>
      <c r="AP9" s="955"/>
      <c r="AQ9" s="952" t="str">
        <f>IF(SUM(AE9,AG9,AI9,AM9,AO9,K9,M9) = 0,"",SUM(AE9,AG9,AI9,AM9,AO9,K9,M9))</f>
        <v/>
      </c>
      <c r="AR9" s="957"/>
    </row>
    <row r="10" spans="1:46" ht="18.75" customHeight="1" x14ac:dyDescent="0.4">
      <c r="A10" s="1043"/>
      <c r="B10" s="1046"/>
      <c r="C10" s="1047"/>
      <c r="D10" s="748"/>
      <c r="E10" s="697"/>
      <c r="F10" s="697"/>
      <c r="G10" s="697"/>
      <c r="H10" s="697"/>
      <c r="I10" s="697"/>
      <c r="J10" s="698"/>
      <c r="K10" s="731"/>
      <c r="L10" s="956"/>
      <c r="M10" s="731"/>
      <c r="N10" s="956"/>
      <c r="O10" s="731"/>
      <c r="P10" s="956"/>
      <c r="Q10" s="731"/>
      <c r="R10" s="956"/>
      <c r="S10" s="731"/>
      <c r="T10" s="956"/>
      <c r="U10" s="731"/>
      <c r="V10" s="956"/>
      <c r="W10" s="731"/>
      <c r="X10" s="956"/>
      <c r="Y10" s="731"/>
      <c r="Z10" s="956"/>
      <c r="AA10" s="731"/>
      <c r="AB10" s="956"/>
      <c r="AC10" s="731"/>
      <c r="AD10" s="956"/>
      <c r="AE10" s="748"/>
      <c r="AF10" s="698"/>
      <c r="AG10" s="731"/>
      <c r="AH10" s="956"/>
      <c r="AI10" s="731"/>
      <c r="AJ10" s="956"/>
      <c r="AK10" s="731"/>
      <c r="AL10" s="956"/>
      <c r="AM10" s="731"/>
      <c r="AN10" s="956"/>
      <c r="AO10" s="731"/>
      <c r="AP10" s="956"/>
      <c r="AQ10" s="748"/>
      <c r="AR10" s="704"/>
    </row>
    <row r="11" spans="1:46" ht="18.75" customHeight="1" x14ac:dyDescent="0.4">
      <c r="A11" s="1043" t="s">
        <v>146</v>
      </c>
      <c r="B11" s="1046"/>
      <c r="C11" s="1047"/>
      <c r="D11" s="952" t="s">
        <v>145</v>
      </c>
      <c r="E11" s="685"/>
      <c r="F11" s="685"/>
      <c r="G11" s="685"/>
      <c r="H11" s="685"/>
      <c r="I11" s="685"/>
      <c r="J11" s="686"/>
      <c r="K11" s="954"/>
      <c r="L11" s="955"/>
      <c r="M11" s="954"/>
      <c r="N11" s="955"/>
      <c r="O11" s="954"/>
      <c r="P11" s="955"/>
      <c r="Q11" s="954"/>
      <c r="R11" s="955"/>
      <c r="S11" s="954"/>
      <c r="T11" s="955"/>
      <c r="U11" s="954"/>
      <c r="V11" s="955"/>
      <c r="W11" s="954"/>
      <c r="X11" s="955"/>
      <c r="Y11" s="954"/>
      <c r="Z11" s="955"/>
      <c r="AA11" s="954"/>
      <c r="AB11" s="955"/>
      <c r="AC11" s="954"/>
      <c r="AD11" s="955"/>
      <c r="AE11" s="952" t="str">
        <f>IF(SUM(O11:AD12) = 0, "", SUM(O11:AD12))</f>
        <v/>
      </c>
      <c r="AF11" s="686"/>
      <c r="AG11" s="954"/>
      <c r="AH11" s="955"/>
      <c r="AI11" s="954"/>
      <c r="AJ11" s="955"/>
      <c r="AK11" s="954"/>
      <c r="AL11" s="955"/>
      <c r="AM11" s="954"/>
      <c r="AN11" s="955"/>
      <c r="AO11" s="954"/>
      <c r="AP11" s="955"/>
      <c r="AQ11" s="952" t="str">
        <f>IF(SUM(AE11,AG11,AI11,AM11,AO11,K11,M11) = 0,"",SUM(AE11,AG11,AI11,AM11,AO11,K11,M11))</f>
        <v/>
      </c>
      <c r="AR11" s="957"/>
    </row>
    <row r="12" spans="1:46" ht="18.75" customHeight="1" x14ac:dyDescent="0.4">
      <c r="A12" s="1043"/>
      <c r="B12" s="1048"/>
      <c r="C12" s="1049"/>
      <c r="D12" s="748"/>
      <c r="E12" s="697"/>
      <c r="F12" s="697"/>
      <c r="G12" s="697"/>
      <c r="H12" s="697"/>
      <c r="I12" s="697"/>
      <c r="J12" s="698"/>
      <c r="K12" s="731"/>
      <c r="L12" s="956"/>
      <c r="M12" s="731"/>
      <c r="N12" s="956"/>
      <c r="O12" s="731"/>
      <c r="P12" s="956"/>
      <c r="Q12" s="731"/>
      <c r="R12" s="956"/>
      <c r="S12" s="731"/>
      <c r="T12" s="956"/>
      <c r="U12" s="731"/>
      <c r="V12" s="956"/>
      <c r="W12" s="731"/>
      <c r="X12" s="956"/>
      <c r="Y12" s="731"/>
      <c r="Z12" s="956"/>
      <c r="AA12" s="731"/>
      <c r="AB12" s="956"/>
      <c r="AC12" s="731"/>
      <c r="AD12" s="956"/>
      <c r="AE12" s="748"/>
      <c r="AF12" s="698"/>
      <c r="AG12" s="731"/>
      <c r="AH12" s="956"/>
      <c r="AI12" s="731"/>
      <c r="AJ12" s="956"/>
      <c r="AK12" s="731"/>
      <c r="AL12" s="956"/>
      <c r="AM12" s="731"/>
      <c r="AN12" s="956"/>
      <c r="AO12" s="731"/>
      <c r="AP12" s="956"/>
      <c r="AQ12" s="748"/>
      <c r="AR12" s="704"/>
    </row>
    <row r="13" spans="1:46" ht="18.75" customHeight="1" x14ac:dyDescent="0.4">
      <c r="A13" s="1043" t="s">
        <v>144</v>
      </c>
      <c r="B13" s="952" t="str">
        <f>"R"&amp;表紙・鑑!S3-1&amp;"年度末職員数"</f>
        <v>R4年度末職員数</v>
      </c>
      <c r="C13" s="685"/>
      <c r="D13" s="685"/>
      <c r="E13" s="685"/>
      <c r="F13" s="685"/>
      <c r="G13" s="685"/>
      <c r="H13" s="685"/>
      <c r="I13" s="685"/>
      <c r="J13" s="686"/>
      <c r="K13" s="952" t="str">
        <f>IF(AND(K7=0,K9=0,K11=0),"",K7+K9-K11)</f>
        <v/>
      </c>
      <c r="L13" s="686"/>
      <c r="M13" s="952" t="str">
        <f>IF(AND(M7=0,M9=0,M11=0),"",M7+M9-M11)</f>
        <v/>
      </c>
      <c r="N13" s="686"/>
      <c r="O13" s="952" t="str">
        <f>IF(AND(O7=0,O9=0,O11=0),"",O7+O9-O11)</f>
        <v/>
      </c>
      <c r="P13" s="686"/>
      <c r="Q13" s="952" t="str">
        <f>IF(AND(Q7=0,Q9=0,Q11=0),"",Q7+Q9-Q11)</f>
        <v/>
      </c>
      <c r="R13" s="686"/>
      <c r="S13" s="952" t="str">
        <f>IF(AND(S7=0,S9=0,S11=0),"",S7+S9-S11)</f>
        <v/>
      </c>
      <c r="T13" s="686"/>
      <c r="U13" s="952" t="str">
        <f>IF(AND(U7=0,U9=0,U11=0),"",U7+U9-U11)</f>
        <v/>
      </c>
      <c r="V13" s="686"/>
      <c r="W13" s="952" t="str">
        <f>IF(AND(W7=0,W9=0,W11=0),"",W7+W9-W11)</f>
        <v/>
      </c>
      <c r="X13" s="686"/>
      <c r="Y13" s="952" t="str">
        <f>IF(AND(Y7=0,Y9=0,Y11=0),"",Y7+Y9-Y11)</f>
        <v/>
      </c>
      <c r="Z13" s="686"/>
      <c r="AA13" s="952" t="str">
        <f>IF(AND(AA7=0,AA9=0,AA11=0),"",AA7+AA9-AA11)</f>
        <v/>
      </c>
      <c r="AB13" s="686"/>
      <c r="AC13" s="952" t="str">
        <f>IF(AND(AC7=0,AC9=0,AC11=0),"",AC7+AC9-AC11)</f>
        <v/>
      </c>
      <c r="AD13" s="686"/>
      <c r="AE13" s="952" t="str">
        <f>IF(SUM(O13:AD14) = 0, "", SUM(O13:AD14))</f>
        <v/>
      </c>
      <c r="AF13" s="686"/>
      <c r="AG13" s="952" t="str">
        <f>IF(AND(AG7=0,AG9=0,AG11=0),"",AG7+AG9-AG11)</f>
        <v/>
      </c>
      <c r="AH13" s="686"/>
      <c r="AI13" s="952" t="str">
        <f>IF(AND(AI7=0,AI9=0,AI11=0),"",AI7+AI9-AI11)</f>
        <v/>
      </c>
      <c r="AJ13" s="686"/>
      <c r="AK13" s="952" t="str">
        <f>IF(AND(AK7=0,AK9=0,AK11=0),"",AK7+AK9-AK11)</f>
        <v/>
      </c>
      <c r="AL13" s="686"/>
      <c r="AM13" s="952" t="str">
        <f>IF(AND(AM7=0,AM9=0,AM11=0),"",AM7+AM9-AM11)</f>
        <v/>
      </c>
      <c r="AN13" s="686"/>
      <c r="AO13" s="952" t="str">
        <f>IF(AND(AO7=0,AO9=0,AO11=0),"",AO7+AO9-AO11)</f>
        <v/>
      </c>
      <c r="AP13" s="686"/>
      <c r="AQ13" s="952" t="str">
        <f>IF(SUM(AE13,AG13,AI13,AM13,AO13,K13,M13) = 0,"",SUM(AE13,AG13,AI13,AM13,AO13,K13,M13))</f>
        <v/>
      </c>
      <c r="AR13" s="957"/>
    </row>
    <row r="14" spans="1:46" ht="18.75" customHeight="1" x14ac:dyDescent="0.4">
      <c r="A14" s="1050"/>
      <c r="B14" s="748"/>
      <c r="C14" s="697"/>
      <c r="D14" s="697"/>
      <c r="E14" s="697"/>
      <c r="F14" s="697"/>
      <c r="G14" s="697"/>
      <c r="H14" s="697"/>
      <c r="I14" s="697"/>
      <c r="J14" s="698"/>
      <c r="K14" s="748"/>
      <c r="L14" s="698"/>
      <c r="M14" s="748"/>
      <c r="N14" s="698"/>
      <c r="O14" s="748"/>
      <c r="P14" s="698"/>
      <c r="Q14" s="748"/>
      <c r="R14" s="698"/>
      <c r="S14" s="748"/>
      <c r="T14" s="698"/>
      <c r="U14" s="748"/>
      <c r="V14" s="698"/>
      <c r="W14" s="748"/>
      <c r="X14" s="698"/>
      <c r="Y14" s="748"/>
      <c r="Z14" s="698"/>
      <c r="AA14" s="748"/>
      <c r="AB14" s="698"/>
      <c r="AC14" s="748"/>
      <c r="AD14" s="698"/>
      <c r="AE14" s="748"/>
      <c r="AF14" s="698"/>
      <c r="AG14" s="748"/>
      <c r="AH14" s="698"/>
      <c r="AI14" s="748"/>
      <c r="AJ14" s="698"/>
      <c r="AK14" s="748"/>
      <c r="AL14" s="698"/>
      <c r="AM14" s="748"/>
      <c r="AN14" s="698"/>
      <c r="AO14" s="748"/>
      <c r="AP14" s="698"/>
      <c r="AQ14" s="748"/>
      <c r="AR14" s="704"/>
    </row>
    <row r="15" spans="1:46" ht="18.75" customHeight="1" x14ac:dyDescent="0.4">
      <c r="A15" s="1042" t="str">
        <f>"R"&amp;表紙・鑑!S3</f>
        <v>R5</v>
      </c>
      <c r="B15" s="1044" t="s">
        <v>148</v>
      </c>
      <c r="C15" s="1045"/>
      <c r="D15" s="685" t="s">
        <v>147</v>
      </c>
      <c r="E15" s="685"/>
      <c r="F15" s="685"/>
      <c r="G15" s="685"/>
      <c r="H15" s="685"/>
      <c r="I15" s="685"/>
      <c r="J15" s="686"/>
      <c r="K15" s="954"/>
      <c r="L15" s="955"/>
      <c r="M15" s="954"/>
      <c r="N15" s="955"/>
      <c r="O15" s="954"/>
      <c r="P15" s="955"/>
      <c r="Q15" s="954"/>
      <c r="R15" s="955"/>
      <c r="S15" s="954"/>
      <c r="T15" s="955"/>
      <c r="U15" s="954"/>
      <c r="V15" s="955"/>
      <c r="W15" s="954"/>
      <c r="X15" s="955"/>
      <c r="Y15" s="954"/>
      <c r="Z15" s="955"/>
      <c r="AA15" s="954"/>
      <c r="AB15" s="955"/>
      <c r="AC15" s="954"/>
      <c r="AD15" s="955"/>
      <c r="AE15" s="952" t="str">
        <f>IF(SUM(O15:AD16) = 0, "", SUM(O15:AD16))</f>
        <v/>
      </c>
      <c r="AF15" s="686"/>
      <c r="AG15" s="954"/>
      <c r="AH15" s="955"/>
      <c r="AI15" s="954"/>
      <c r="AJ15" s="955"/>
      <c r="AK15" s="954"/>
      <c r="AL15" s="955"/>
      <c r="AM15" s="954"/>
      <c r="AN15" s="955"/>
      <c r="AO15" s="954"/>
      <c r="AP15" s="955"/>
      <c r="AQ15" s="952" t="str">
        <f>IF(SUM(AE15,AG15,AI15,AM15,AO15,K15,M15) = 0,"",SUM(AE15,AG15,AI15,AM15,AO15,K15,M15))</f>
        <v/>
      </c>
      <c r="AR15" s="957"/>
    </row>
    <row r="16" spans="1:46" ht="18.75" customHeight="1" x14ac:dyDescent="0.4">
      <c r="A16" s="1043"/>
      <c r="B16" s="1046"/>
      <c r="C16" s="1047"/>
      <c r="D16" s="697"/>
      <c r="E16" s="697"/>
      <c r="F16" s="697"/>
      <c r="G16" s="697"/>
      <c r="H16" s="697"/>
      <c r="I16" s="697"/>
      <c r="J16" s="698"/>
      <c r="K16" s="731"/>
      <c r="L16" s="956"/>
      <c r="M16" s="731"/>
      <c r="N16" s="956"/>
      <c r="O16" s="731"/>
      <c r="P16" s="956"/>
      <c r="Q16" s="731"/>
      <c r="R16" s="956"/>
      <c r="S16" s="731"/>
      <c r="T16" s="956"/>
      <c r="U16" s="731"/>
      <c r="V16" s="956"/>
      <c r="W16" s="731"/>
      <c r="X16" s="956"/>
      <c r="Y16" s="731"/>
      <c r="Z16" s="956"/>
      <c r="AA16" s="731"/>
      <c r="AB16" s="956"/>
      <c r="AC16" s="731"/>
      <c r="AD16" s="956"/>
      <c r="AE16" s="748"/>
      <c r="AF16" s="698"/>
      <c r="AG16" s="731"/>
      <c r="AH16" s="956"/>
      <c r="AI16" s="731"/>
      <c r="AJ16" s="956"/>
      <c r="AK16" s="731"/>
      <c r="AL16" s="956"/>
      <c r="AM16" s="731"/>
      <c r="AN16" s="956"/>
      <c r="AO16" s="731"/>
      <c r="AP16" s="956"/>
      <c r="AQ16" s="748"/>
      <c r="AR16" s="704"/>
    </row>
    <row r="17" spans="1:46" ht="18.75" customHeight="1" x14ac:dyDescent="0.4">
      <c r="A17" s="1043" t="s">
        <v>146</v>
      </c>
      <c r="B17" s="1046"/>
      <c r="C17" s="1047"/>
      <c r="D17" s="685" t="s">
        <v>145</v>
      </c>
      <c r="E17" s="685"/>
      <c r="F17" s="685"/>
      <c r="G17" s="685"/>
      <c r="H17" s="685"/>
      <c r="I17" s="685"/>
      <c r="J17" s="686"/>
      <c r="K17" s="954"/>
      <c r="L17" s="955"/>
      <c r="M17" s="954"/>
      <c r="N17" s="955"/>
      <c r="O17" s="954"/>
      <c r="P17" s="955"/>
      <c r="Q17" s="954"/>
      <c r="R17" s="955"/>
      <c r="S17" s="954"/>
      <c r="T17" s="955"/>
      <c r="U17" s="954"/>
      <c r="V17" s="955"/>
      <c r="W17" s="954"/>
      <c r="X17" s="955"/>
      <c r="Y17" s="954"/>
      <c r="Z17" s="955"/>
      <c r="AA17" s="954"/>
      <c r="AB17" s="955"/>
      <c r="AC17" s="954"/>
      <c r="AD17" s="955"/>
      <c r="AE17" s="952" t="str">
        <f>IF(SUM(O17:AD18) = 0, "", SUM(O17:AD18))</f>
        <v/>
      </c>
      <c r="AF17" s="686"/>
      <c r="AG17" s="954"/>
      <c r="AH17" s="955"/>
      <c r="AI17" s="954"/>
      <c r="AJ17" s="955"/>
      <c r="AK17" s="954"/>
      <c r="AL17" s="955"/>
      <c r="AM17" s="954"/>
      <c r="AN17" s="955"/>
      <c r="AO17" s="954"/>
      <c r="AP17" s="955"/>
      <c r="AQ17" s="952" t="str">
        <f>IF(SUM(AE17,AG17,AI17,AM17,AO17,K17,M17) = 0,"",SUM(AE17,AG17,AI17,AM17,AO17,K17,M17))</f>
        <v/>
      </c>
      <c r="AR17" s="957"/>
    </row>
    <row r="18" spans="1:46" ht="18.75" customHeight="1" x14ac:dyDescent="0.4">
      <c r="A18" s="1043"/>
      <c r="B18" s="1048"/>
      <c r="C18" s="1049"/>
      <c r="D18" s="697"/>
      <c r="E18" s="697"/>
      <c r="F18" s="697"/>
      <c r="G18" s="697"/>
      <c r="H18" s="697"/>
      <c r="I18" s="697"/>
      <c r="J18" s="698"/>
      <c r="K18" s="731"/>
      <c r="L18" s="956"/>
      <c r="M18" s="731"/>
      <c r="N18" s="956"/>
      <c r="O18" s="731"/>
      <c r="P18" s="956"/>
      <c r="Q18" s="731"/>
      <c r="R18" s="956"/>
      <c r="S18" s="731"/>
      <c r="T18" s="956"/>
      <c r="U18" s="731"/>
      <c r="V18" s="956"/>
      <c r="W18" s="731"/>
      <c r="X18" s="956"/>
      <c r="Y18" s="731"/>
      <c r="Z18" s="956"/>
      <c r="AA18" s="731"/>
      <c r="AB18" s="956"/>
      <c r="AC18" s="731"/>
      <c r="AD18" s="956"/>
      <c r="AE18" s="748"/>
      <c r="AF18" s="698"/>
      <c r="AG18" s="731"/>
      <c r="AH18" s="956"/>
      <c r="AI18" s="731"/>
      <c r="AJ18" s="956"/>
      <c r="AK18" s="731"/>
      <c r="AL18" s="956"/>
      <c r="AM18" s="731"/>
      <c r="AN18" s="956"/>
      <c r="AO18" s="731"/>
      <c r="AP18" s="956"/>
      <c r="AQ18" s="748"/>
      <c r="AR18" s="704"/>
    </row>
    <row r="19" spans="1:46" ht="18.75" customHeight="1" x14ac:dyDescent="0.4">
      <c r="A19" s="1043" t="s">
        <v>144</v>
      </c>
      <c r="B19" s="139"/>
      <c r="C19" s="1053"/>
      <c r="D19" s="711"/>
      <c r="E19" s="1008" t="s">
        <v>48</v>
      </c>
      <c r="F19" s="1036"/>
      <c r="G19" s="1036"/>
      <c r="H19" s="1055" t="s">
        <v>143</v>
      </c>
      <c r="I19" s="1055"/>
      <c r="J19" s="1055"/>
      <c r="K19" s="726" t="str">
        <f>IF(ISERROR(K13+K15-K17),IF(K13="",IF(AND(K15=0,K17=0),"",K15-K17),K13),K13+K15-K17)</f>
        <v/>
      </c>
      <c r="L19" s="726"/>
      <c r="M19" s="726" t="str">
        <f>IF(ISERROR(M13+M15-M17),IF(M13="",IF(AND(M15=0,M17=0),"",M15-M17),M13),M13+M15-M17)</f>
        <v/>
      </c>
      <c r="N19" s="726"/>
      <c r="O19" s="726" t="str">
        <f>IF(ISERROR(O13+O15-O17),IF(O13="",IF(AND(O15=0,O17=0),"",O15-O17),O13),O13+O15-O17)</f>
        <v/>
      </c>
      <c r="P19" s="726"/>
      <c r="Q19" s="726" t="str">
        <f>IF(ISERROR(Q13+Q15-Q17),IF(Q13="",IF(AND(Q15=0,Q17=0),"",Q15-Q17),Q13),Q13+Q15-Q17)</f>
        <v/>
      </c>
      <c r="R19" s="726"/>
      <c r="S19" s="726" t="str">
        <f>IF(ISERROR(S13+S15-S17),IF(S13="",IF(AND(S15=0,S17=0),"",S15-S17),S13),S13+S15-S17)</f>
        <v/>
      </c>
      <c r="T19" s="726"/>
      <c r="U19" s="726" t="str">
        <f>IF(ISERROR(U13+U15-U17),IF(U13="",IF(AND(U15=0,U17=0),"",U15-U17),U13),U13+U15-U17)</f>
        <v/>
      </c>
      <c r="V19" s="726"/>
      <c r="W19" s="726" t="str">
        <f>IF(ISERROR(W13+W15-W17),IF(W13="",IF(AND(W15=0,W17=0),"",W15-W17),W13),W13+W15-W17)</f>
        <v/>
      </c>
      <c r="X19" s="726"/>
      <c r="Y19" s="726" t="str">
        <f>IF(ISERROR(Y13+Y15-Y17),IF(Y13="",IF(AND(Y15=0,Y17=0),"",Y15-Y17),Y13),Y13+Y15-Y17)</f>
        <v/>
      </c>
      <c r="Z19" s="726"/>
      <c r="AA19" s="726" t="str">
        <f>IF(ISERROR(AA13+AA15-AA17),IF(AA13="",IF(AND(AA15=0,AA17=0),"",AA15-AA17),AA13),AA13+AA15-AA17)</f>
        <v/>
      </c>
      <c r="AB19" s="726"/>
      <c r="AC19" s="726" t="str">
        <f>IF(ISERROR(AC13+AC15-AC17),IF(AC13="",IF(AND(AC15=0,AC17=0),"",AC15-AC17),AC13),AC13+AC15-AC17)</f>
        <v/>
      </c>
      <c r="AD19" s="726"/>
      <c r="AE19" s="952" t="str">
        <f>IF(SUM(O19:AD20) = 0, "", SUM(O19:AD20))</f>
        <v/>
      </c>
      <c r="AF19" s="686"/>
      <c r="AG19" s="726" t="str">
        <f>IF(ISERROR(AG13+AG15-AG17),IF(AG13="",IF(AND(AG15=0,AG17=0),"",AG15-AG17),AG13),AG13+AG15-AG17)</f>
        <v/>
      </c>
      <c r="AH19" s="726"/>
      <c r="AI19" s="726" t="str">
        <f>IF(ISERROR(AI13+AI15-AI17),IF(AI13="",IF(AND(AI15=0,AI17=0),"",AI15-AI17),AI13),AI13+AI15-AI17)</f>
        <v/>
      </c>
      <c r="AJ19" s="726"/>
      <c r="AK19" s="726" t="str">
        <f>IF(ISERROR(AK13+AK15-AK17),IF(AK13="",IF(AND(AK15=0,AK17=0),"",AK15-AK17),AK13),AK13+AK15-AK17)</f>
        <v/>
      </c>
      <c r="AL19" s="726"/>
      <c r="AM19" s="726" t="str">
        <f>IF(ISERROR(AM13+AM15-AM17),IF(AM13="",IF(AND(AM15=0,AM17=0),"",AM15-AM17),AM13),AM13+AM15-AM17)</f>
        <v/>
      </c>
      <c r="AN19" s="726"/>
      <c r="AO19" s="726" t="str">
        <f>IF(ISERROR(AO13+AO15-AO17),IF(AO13="",IF(AND(AO15=0,AO17=0),"",AO15-AO17),AO13),AO13+AO15-AO17)</f>
        <v/>
      </c>
      <c r="AP19" s="726"/>
      <c r="AQ19" s="952" t="str">
        <f>IF(SUM(AE19,AG19,AI19,AM19,AO19,K19,M19) = 0,"",SUM(AE19,AG19,AI19,AM19,AO19,K19,M19))</f>
        <v/>
      </c>
      <c r="AR19" s="957"/>
    </row>
    <row r="20" spans="1:46" ht="18.75" customHeight="1" thickBot="1" x14ac:dyDescent="0.45">
      <c r="A20" s="1052"/>
      <c r="B20" s="121"/>
      <c r="C20" s="717"/>
      <c r="D20" s="717"/>
      <c r="E20" s="1054"/>
      <c r="F20" s="972"/>
      <c r="G20" s="972"/>
      <c r="H20" s="1056"/>
      <c r="I20" s="1056"/>
      <c r="J20" s="1056"/>
      <c r="K20" s="653"/>
      <c r="L20" s="653"/>
      <c r="M20" s="653"/>
      <c r="N20" s="653"/>
      <c r="O20" s="653"/>
      <c r="P20" s="653"/>
      <c r="Q20" s="653"/>
      <c r="R20" s="653"/>
      <c r="S20" s="653"/>
      <c r="T20" s="653"/>
      <c r="U20" s="653"/>
      <c r="V20" s="653"/>
      <c r="W20" s="653"/>
      <c r="X20" s="653"/>
      <c r="Y20" s="653"/>
      <c r="Z20" s="653"/>
      <c r="AA20" s="653"/>
      <c r="AB20" s="653"/>
      <c r="AC20" s="653"/>
      <c r="AD20" s="653"/>
      <c r="AE20" s="961"/>
      <c r="AF20" s="676"/>
      <c r="AG20" s="653"/>
      <c r="AH20" s="653"/>
      <c r="AI20" s="653"/>
      <c r="AJ20" s="653"/>
      <c r="AK20" s="653"/>
      <c r="AL20" s="653"/>
      <c r="AM20" s="653"/>
      <c r="AN20" s="653"/>
      <c r="AO20" s="653"/>
      <c r="AP20" s="653"/>
      <c r="AQ20" s="961"/>
      <c r="AR20" s="1051"/>
    </row>
    <row r="21" spans="1:46" ht="18.75" customHeight="1" x14ac:dyDescent="0.4">
      <c r="A21" s="106" t="s">
        <v>13</v>
      </c>
      <c r="B21" s="39" t="s">
        <v>786</v>
      </c>
    </row>
    <row r="22" spans="1:46" ht="18.75" customHeight="1" x14ac:dyDescent="0.4">
      <c r="A22" s="39"/>
      <c r="B22" s="39" t="s">
        <v>142</v>
      </c>
    </row>
    <row r="23" spans="1:46" ht="18.75" customHeight="1" x14ac:dyDescent="0.4">
      <c r="A23" s="39"/>
      <c r="B23" s="39" t="s">
        <v>787</v>
      </c>
    </row>
    <row r="24" spans="1:46" ht="18.75" customHeight="1" x14ac:dyDescent="0.4">
      <c r="A24" s="39"/>
      <c r="B24" s="39" t="s">
        <v>141</v>
      </c>
    </row>
    <row r="25" spans="1:46" ht="18.75" customHeight="1" x14ac:dyDescent="0.4">
      <c r="A25" s="39"/>
      <c r="B25" s="39" t="s">
        <v>140</v>
      </c>
    </row>
    <row r="26" spans="1:46" ht="18.75" customHeight="1" x14ac:dyDescent="0.4">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row>
    <row r="27" spans="1:46" ht="18.75" customHeight="1" thickBot="1" x14ac:dyDescent="0.45">
      <c r="A27" s="39" t="str">
        <f>"（２）退職者の状況（令和"&amp;表紙・鑑!S3-1&amp;"年4月1日以降）"</f>
        <v>（２）退職者の状況（令和4年4月1日以降）</v>
      </c>
      <c r="B27" s="39"/>
    </row>
    <row r="28" spans="1:46" ht="18.75" customHeight="1" x14ac:dyDescent="0.4">
      <c r="A28" s="693" t="s">
        <v>139</v>
      </c>
      <c r="B28" s="694"/>
      <c r="C28" s="694"/>
      <c r="D28" s="695"/>
      <c r="E28" s="940" t="s">
        <v>138</v>
      </c>
      <c r="F28" s="694"/>
      <c r="G28" s="695"/>
      <c r="H28" s="651" t="s">
        <v>137</v>
      </c>
      <c r="I28" s="639"/>
      <c r="J28" s="639"/>
      <c r="K28" s="639"/>
      <c r="L28" s="640"/>
      <c r="M28" s="651" t="s">
        <v>136</v>
      </c>
      <c r="N28" s="639"/>
      <c r="O28" s="652"/>
      <c r="P28" s="693" t="s">
        <v>139</v>
      </c>
      <c r="Q28" s="694"/>
      <c r="R28" s="694"/>
      <c r="S28" s="695"/>
      <c r="T28" s="940" t="s">
        <v>138</v>
      </c>
      <c r="U28" s="694"/>
      <c r="V28" s="695"/>
      <c r="W28" s="651" t="s">
        <v>137</v>
      </c>
      <c r="X28" s="639"/>
      <c r="Y28" s="639"/>
      <c r="Z28" s="639"/>
      <c r="AA28" s="640"/>
      <c r="AB28" s="651" t="s">
        <v>136</v>
      </c>
      <c r="AC28" s="639"/>
      <c r="AD28" s="652"/>
      <c r="AE28" s="693" t="s">
        <v>139</v>
      </c>
      <c r="AF28" s="694"/>
      <c r="AG28" s="694"/>
      <c r="AH28" s="695"/>
      <c r="AI28" s="940" t="s">
        <v>138</v>
      </c>
      <c r="AJ28" s="694"/>
      <c r="AK28" s="695"/>
      <c r="AL28" s="651" t="s">
        <v>137</v>
      </c>
      <c r="AM28" s="639"/>
      <c r="AN28" s="639"/>
      <c r="AO28" s="639"/>
      <c r="AP28" s="640"/>
      <c r="AQ28" s="651" t="s">
        <v>136</v>
      </c>
      <c r="AR28" s="639"/>
      <c r="AS28" s="665"/>
    </row>
    <row r="29" spans="1:46" ht="18.75" customHeight="1" x14ac:dyDescent="0.4">
      <c r="A29" s="1035"/>
      <c r="B29" s="1036"/>
      <c r="C29" s="1036"/>
      <c r="D29" s="122" t="s">
        <v>49</v>
      </c>
      <c r="E29" s="1037"/>
      <c r="F29" s="1005"/>
      <c r="G29" s="1005"/>
      <c r="H29" s="982"/>
      <c r="I29" s="983"/>
      <c r="J29" s="983"/>
      <c r="K29" s="983"/>
      <c r="L29" s="984"/>
      <c r="M29" s="982"/>
      <c r="N29" s="983"/>
      <c r="O29" s="1033"/>
      <c r="P29" s="1035"/>
      <c r="Q29" s="1036"/>
      <c r="R29" s="1036"/>
      <c r="S29" s="122" t="s">
        <v>49</v>
      </c>
      <c r="T29" s="1037"/>
      <c r="U29" s="1005"/>
      <c r="V29" s="1005"/>
      <c r="W29" s="982"/>
      <c r="X29" s="983"/>
      <c r="Y29" s="983"/>
      <c r="Z29" s="983"/>
      <c r="AA29" s="984"/>
      <c r="AB29" s="982"/>
      <c r="AC29" s="983"/>
      <c r="AD29" s="1033"/>
      <c r="AE29" s="1035"/>
      <c r="AF29" s="1036"/>
      <c r="AG29" s="1036"/>
      <c r="AH29" s="122" t="s">
        <v>49</v>
      </c>
      <c r="AI29" s="1037"/>
      <c r="AJ29" s="1005"/>
      <c r="AK29" s="1005"/>
      <c r="AL29" s="982"/>
      <c r="AM29" s="983"/>
      <c r="AN29" s="983"/>
      <c r="AO29" s="983"/>
      <c r="AP29" s="984"/>
      <c r="AQ29" s="982"/>
      <c r="AR29" s="983"/>
      <c r="AS29" s="988"/>
      <c r="AT29" s="74"/>
    </row>
    <row r="30" spans="1:46" ht="18.75" customHeight="1" x14ac:dyDescent="0.4">
      <c r="A30" s="123"/>
      <c r="B30" s="124" t="s">
        <v>48</v>
      </c>
      <c r="C30" s="125"/>
      <c r="D30" s="114" t="s">
        <v>53</v>
      </c>
      <c r="E30" s="1037"/>
      <c r="F30" s="1005"/>
      <c r="G30" s="1005"/>
      <c r="H30" s="985"/>
      <c r="I30" s="986"/>
      <c r="J30" s="986"/>
      <c r="K30" s="986"/>
      <c r="L30" s="987"/>
      <c r="M30" s="985"/>
      <c r="N30" s="986"/>
      <c r="O30" s="1034"/>
      <c r="P30" s="123"/>
      <c r="Q30" s="124" t="s">
        <v>48</v>
      </c>
      <c r="R30" s="125"/>
      <c r="S30" s="114" t="s">
        <v>53</v>
      </c>
      <c r="T30" s="1037"/>
      <c r="U30" s="1005"/>
      <c r="V30" s="1005"/>
      <c r="W30" s="985"/>
      <c r="X30" s="986"/>
      <c r="Y30" s="986"/>
      <c r="Z30" s="986"/>
      <c r="AA30" s="987"/>
      <c r="AB30" s="985"/>
      <c r="AC30" s="986"/>
      <c r="AD30" s="1034"/>
      <c r="AE30" s="123"/>
      <c r="AF30" s="124" t="s">
        <v>48</v>
      </c>
      <c r="AG30" s="125"/>
      <c r="AH30" s="114" t="s">
        <v>53</v>
      </c>
      <c r="AI30" s="1037"/>
      <c r="AJ30" s="1005"/>
      <c r="AK30" s="1005"/>
      <c r="AL30" s="985"/>
      <c r="AM30" s="986"/>
      <c r="AN30" s="986"/>
      <c r="AO30" s="986"/>
      <c r="AP30" s="987"/>
      <c r="AQ30" s="985"/>
      <c r="AR30" s="986"/>
      <c r="AS30" s="989"/>
      <c r="AT30" s="74"/>
    </row>
    <row r="31" spans="1:46" ht="18.75" customHeight="1" x14ac:dyDescent="0.4">
      <c r="A31" s="1035"/>
      <c r="B31" s="1036"/>
      <c r="C31" s="1036"/>
      <c r="D31" s="122" t="s">
        <v>49</v>
      </c>
      <c r="E31" s="1005"/>
      <c r="F31" s="1005"/>
      <c r="G31" s="1005"/>
      <c r="H31" s="982"/>
      <c r="I31" s="983"/>
      <c r="J31" s="983"/>
      <c r="K31" s="983"/>
      <c r="L31" s="984"/>
      <c r="M31" s="982"/>
      <c r="N31" s="983"/>
      <c r="O31" s="1033"/>
      <c r="P31" s="1035"/>
      <c r="Q31" s="1036"/>
      <c r="R31" s="1036"/>
      <c r="S31" s="122" t="s">
        <v>49</v>
      </c>
      <c r="T31" s="1005"/>
      <c r="U31" s="1005"/>
      <c r="V31" s="1005"/>
      <c r="W31" s="982"/>
      <c r="X31" s="983"/>
      <c r="Y31" s="983"/>
      <c r="Z31" s="983"/>
      <c r="AA31" s="984"/>
      <c r="AB31" s="982"/>
      <c r="AC31" s="983"/>
      <c r="AD31" s="1033"/>
      <c r="AE31" s="1035"/>
      <c r="AF31" s="1036"/>
      <c r="AG31" s="1036"/>
      <c r="AH31" s="122" t="s">
        <v>49</v>
      </c>
      <c r="AI31" s="1005"/>
      <c r="AJ31" s="1005"/>
      <c r="AK31" s="1005"/>
      <c r="AL31" s="982"/>
      <c r="AM31" s="983"/>
      <c r="AN31" s="983"/>
      <c r="AO31" s="983"/>
      <c r="AP31" s="984"/>
      <c r="AQ31" s="982"/>
      <c r="AR31" s="983"/>
      <c r="AS31" s="988"/>
      <c r="AT31" s="74"/>
    </row>
    <row r="32" spans="1:46" ht="18.75" customHeight="1" x14ac:dyDescent="0.4">
      <c r="A32" s="123"/>
      <c r="B32" s="124" t="s">
        <v>48</v>
      </c>
      <c r="C32" s="125"/>
      <c r="D32" s="114" t="s">
        <v>53</v>
      </c>
      <c r="E32" s="1005"/>
      <c r="F32" s="1005"/>
      <c r="G32" s="1005"/>
      <c r="H32" s="985"/>
      <c r="I32" s="986"/>
      <c r="J32" s="986"/>
      <c r="K32" s="986"/>
      <c r="L32" s="987"/>
      <c r="M32" s="985"/>
      <c r="N32" s="986"/>
      <c r="O32" s="1034"/>
      <c r="P32" s="123"/>
      <c r="Q32" s="124" t="s">
        <v>48</v>
      </c>
      <c r="R32" s="125"/>
      <c r="S32" s="114" t="s">
        <v>53</v>
      </c>
      <c r="T32" s="1005"/>
      <c r="U32" s="1005"/>
      <c r="V32" s="1005"/>
      <c r="W32" s="985"/>
      <c r="X32" s="986"/>
      <c r="Y32" s="986"/>
      <c r="Z32" s="986"/>
      <c r="AA32" s="987"/>
      <c r="AB32" s="985"/>
      <c r="AC32" s="986"/>
      <c r="AD32" s="1034"/>
      <c r="AE32" s="123"/>
      <c r="AF32" s="124" t="s">
        <v>48</v>
      </c>
      <c r="AG32" s="125"/>
      <c r="AH32" s="114" t="s">
        <v>53</v>
      </c>
      <c r="AI32" s="1005"/>
      <c r="AJ32" s="1005"/>
      <c r="AK32" s="1005"/>
      <c r="AL32" s="985"/>
      <c r="AM32" s="986"/>
      <c r="AN32" s="986"/>
      <c r="AO32" s="986"/>
      <c r="AP32" s="987"/>
      <c r="AQ32" s="985"/>
      <c r="AR32" s="986"/>
      <c r="AS32" s="989"/>
      <c r="AT32" s="74"/>
    </row>
    <row r="33" spans="1:46" ht="18.75" customHeight="1" x14ac:dyDescent="0.4">
      <c r="A33" s="1035"/>
      <c r="B33" s="1036"/>
      <c r="C33" s="1036"/>
      <c r="D33" s="122" t="s">
        <v>49</v>
      </c>
      <c r="E33" s="1005"/>
      <c r="F33" s="1005"/>
      <c r="G33" s="1005"/>
      <c r="H33" s="982"/>
      <c r="I33" s="983"/>
      <c r="J33" s="983"/>
      <c r="K33" s="983"/>
      <c r="L33" s="984"/>
      <c r="M33" s="982"/>
      <c r="N33" s="983"/>
      <c r="O33" s="1033"/>
      <c r="P33" s="1035"/>
      <c r="Q33" s="1036"/>
      <c r="R33" s="1036"/>
      <c r="S33" s="122" t="s">
        <v>49</v>
      </c>
      <c r="T33" s="1005"/>
      <c r="U33" s="1005"/>
      <c r="V33" s="1005"/>
      <c r="W33" s="982"/>
      <c r="X33" s="983"/>
      <c r="Y33" s="983"/>
      <c r="Z33" s="983"/>
      <c r="AA33" s="984"/>
      <c r="AB33" s="982"/>
      <c r="AC33" s="983"/>
      <c r="AD33" s="1033"/>
      <c r="AE33" s="1035"/>
      <c r="AF33" s="1036"/>
      <c r="AG33" s="1036"/>
      <c r="AH33" s="122" t="s">
        <v>49</v>
      </c>
      <c r="AI33" s="1005"/>
      <c r="AJ33" s="1005"/>
      <c r="AK33" s="1005"/>
      <c r="AL33" s="982"/>
      <c r="AM33" s="983"/>
      <c r="AN33" s="983"/>
      <c r="AO33" s="983"/>
      <c r="AP33" s="984"/>
      <c r="AQ33" s="982"/>
      <c r="AR33" s="983"/>
      <c r="AS33" s="988"/>
      <c r="AT33" s="74"/>
    </row>
    <row r="34" spans="1:46" ht="18.75" customHeight="1" x14ac:dyDescent="0.4">
      <c r="A34" s="123"/>
      <c r="B34" s="124" t="s">
        <v>48</v>
      </c>
      <c r="C34" s="125"/>
      <c r="D34" s="114" t="s">
        <v>53</v>
      </c>
      <c r="E34" s="1005"/>
      <c r="F34" s="1005"/>
      <c r="G34" s="1005"/>
      <c r="H34" s="985"/>
      <c r="I34" s="986"/>
      <c r="J34" s="986"/>
      <c r="K34" s="986"/>
      <c r="L34" s="987"/>
      <c r="M34" s="985"/>
      <c r="N34" s="986"/>
      <c r="O34" s="1034"/>
      <c r="P34" s="123"/>
      <c r="Q34" s="124" t="s">
        <v>48</v>
      </c>
      <c r="R34" s="125"/>
      <c r="S34" s="114" t="s">
        <v>53</v>
      </c>
      <c r="T34" s="1005"/>
      <c r="U34" s="1005"/>
      <c r="V34" s="1005"/>
      <c r="W34" s="985"/>
      <c r="X34" s="986"/>
      <c r="Y34" s="986"/>
      <c r="Z34" s="986"/>
      <c r="AA34" s="987"/>
      <c r="AB34" s="985"/>
      <c r="AC34" s="986"/>
      <c r="AD34" s="1034"/>
      <c r="AE34" s="123"/>
      <c r="AF34" s="124" t="s">
        <v>48</v>
      </c>
      <c r="AG34" s="125"/>
      <c r="AH34" s="114" t="s">
        <v>53</v>
      </c>
      <c r="AI34" s="1005"/>
      <c r="AJ34" s="1005"/>
      <c r="AK34" s="1005"/>
      <c r="AL34" s="985"/>
      <c r="AM34" s="986"/>
      <c r="AN34" s="986"/>
      <c r="AO34" s="986"/>
      <c r="AP34" s="987"/>
      <c r="AQ34" s="985"/>
      <c r="AR34" s="986"/>
      <c r="AS34" s="989"/>
      <c r="AT34" s="74"/>
    </row>
    <row r="35" spans="1:46" ht="18.75" customHeight="1" x14ac:dyDescent="0.4">
      <c r="A35" s="1035"/>
      <c r="B35" s="1036"/>
      <c r="C35" s="1036"/>
      <c r="D35" s="122" t="s">
        <v>49</v>
      </c>
      <c r="E35" s="1005"/>
      <c r="F35" s="1005"/>
      <c r="G35" s="1005"/>
      <c r="H35" s="982"/>
      <c r="I35" s="983"/>
      <c r="J35" s="983"/>
      <c r="K35" s="983"/>
      <c r="L35" s="984"/>
      <c r="M35" s="982"/>
      <c r="N35" s="983"/>
      <c r="O35" s="1033"/>
      <c r="P35" s="1035"/>
      <c r="Q35" s="1036"/>
      <c r="R35" s="1036"/>
      <c r="S35" s="122" t="s">
        <v>49</v>
      </c>
      <c r="T35" s="1005"/>
      <c r="U35" s="1005"/>
      <c r="V35" s="1005"/>
      <c r="W35" s="982"/>
      <c r="X35" s="983"/>
      <c r="Y35" s="983"/>
      <c r="Z35" s="983"/>
      <c r="AA35" s="984"/>
      <c r="AB35" s="982"/>
      <c r="AC35" s="983"/>
      <c r="AD35" s="1033"/>
      <c r="AE35" s="1035"/>
      <c r="AF35" s="1036"/>
      <c r="AG35" s="1036"/>
      <c r="AH35" s="122" t="s">
        <v>49</v>
      </c>
      <c r="AI35" s="1005"/>
      <c r="AJ35" s="1005"/>
      <c r="AK35" s="1005"/>
      <c r="AL35" s="982"/>
      <c r="AM35" s="983"/>
      <c r="AN35" s="983"/>
      <c r="AO35" s="983"/>
      <c r="AP35" s="984"/>
      <c r="AQ35" s="982"/>
      <c r="AR35" s="983"/>
      <c r="AS35" s="988"/>
      <c r="AT35" s="74"/>
    </row>
    <row r="36" spans="1:46" ht="18.75" customHeight="1" x14ac:dyDescent="0.4">
      <c r="A36" s="123"/>
      <c r="B36" s="124" t="s">
        <v>48</v>
      </c>
      <c r="C36" s="125"/>
      <c r="D36" s="114" t="s">
        <v>53</v>
      </c>
      <c r="E36" s="1005"/>
      <c r="F36" s="1005"/>
      <c r="G36" s="1005"/>
      <c r="H36" s="985"/>
      <c r="I36" s="986"/>
      <c r="J36" s="986"/>
      <c r="K36" s="986"/>
      <c r="L36" s="987"/>
      <c r="M36" s="985"/>
      <c r="N36" s="986"/>
      <c r="O36" s="1034"/>
      <c r="P36" s="123"/>
      <c r="Q36" s="124" t="s">
        <v>48</v>
      </c>
      <c r="R36" s="125"/>
      <c r="S36" s="114" t="s">
        <v>53</v>
      </c>
      <c r="T36" s="1005"/>
      <c r="U36" s="1005"/>
      <c r="V36" s="1005"/>
      <c r="W36" s="985"/>
      <c r="X36" s="986"/>
      <c r="Y36" s="986"/>
      <c r="Z36" s="986"/>
      <c r="AA36" s="987"/>
      <c r="AB36" s="985"/>
      <c r="AC36" s="986"/>
      <c r="AD36" s="1034"/>
      <c r="AE36" s="123"/>
      <c r="AF36" s="124" t="s">
        <v>48</v>
      </c>
      <c r="AG36" s="125"/>
      <c r="AH36" s="114" t="s">
        <v>53</v>
      </c>
      <c r="AI36" s="1005"/>
      <c r="AJ36" s="1005"/>
      <c r="AK36" s="1005"/>
      <c r="AL36" s="985"/>
      <c r="AM36" s="986"/>
      <c r="AN36" s="986"/>
      <c r="AO36" s="986"/>
      <c r="AP36" s="987"/>
      <c r="AQ36" s="985"/>
      <c r="AR36" s="986"/>
      <c r="AS36" s="989"/>
      <c r="AT36" s="74"/>
    </row>
    <row r="37" spans="1:46" ht="18.75" customHeight="1" x14ac:dyDescent="0.4">
      <c r="A37" s="1035"/>
      <c r="B37" s="1036"/>
      <c r="C37" s="1036"/>
      <c r="D37" s="122" t="s">
        <v>49</v>
      </c>
      <c r="E37" s="1005"/>
      <c r="F37" s="1005"/>
      <c r="G37" s="1005"/>
      <c r="H37" s="982"/>
      <c r="I37" s="983"/>
      <c r="J37" s="983"/>
      <c r="K37" s="983"/>
      <c r="L37" s="984"/>
      <c r="M37" s="982"/>
      <c r="N37" s="983"/>
      <c r="O37" s="1033"/>
      <c r="P37" s="1035"/>
      <c r="Q37" s="1036"/>
      <c r="R37" s="1036"/>
      <c r="S37" s="122" t="s">
        <v>49</v>
      </c>
      <c r="T37" s="1005"/>
      <c r="U37" s="1005"/>
      <c r="V37" s="1005"/>
      <c r="W37" s="982"/>
      <c r="X37" s="983"/>
      <c r="Y37" s="983"/>
      <c r="Z37" s="983"/>
      <c r="AA37" s="984"/>
      <c r="AB37" s="982"/>
      <c r="AC37" s="983"/>
      <c r="AD37" s="1033"/>
      <c r="AE37" s="1035"/>
      <c r="AF37" s="1036"/>
      <c r="AG37" s="1036"/>
      <c r="AH37" s="122" t="s">
        <v>49</v>
      </c>
      <c r="AI37" s="1005"/>
      <c r="AJ37" s="1005"/>
      <c r="AK37" s="1005"/>
      <c r="AL37" s="982"/>
      <c r="AM37" s="983"/>
      <c r="AN37" s="983"/>
      <c r="AO37" s="983"/>
      <c r="AP37" s="984"/>
      <c r="AQ37" s="982"/>
      <c r="AR37" s="983"/>
      <c r="AS37" s="988"/>
      <c r="AT37" s="74"/>
    </row>
    <row r="38" spans="1:46" ht="18.75" customHeight="1" x14ac:dyDescent="0.4">
      <c r="A38" s="123"/>
      <c r="B38" s="124" t="s">
        <v>48</v>
      </c>
      <c r="C38" s="125"/>
      <c r="D38" s="114" t="s">
        <v>53</v>
      </c>
      <c r="E38" s="1005"/>
      <c r="F38" s="1005"/>
      <c r="G38" s="1005"/>
      <c r="H38" s="985"/>
      <c r="I38" s="986"/>
      <c r="J38" s="986"/>
      <c r="K38" s="986"/>
      <c r="L38" s="987"/>
      <c r="M38" s="985"/>
      <c r="N38" s="986"/>
      <c r="O38" s="1034"/>
      <c r="P38" s="123"/>
      <c r="Q38" s="124" t="s">
        <v>48</v>
      </c>
      <c r="R38" s="125"/>
      <c r="S38" s="114" t="s">
        <v>53</v>
      </c>
      <c r="T38" s="1005"/>
      <c r="U38" s="1005"/>
      <c r="V38" s="1005"/>
      <c r="W38" s="985"/>
      <c r="X38" s="986"/>
      <c r="Y38" s="986"/>
      <c r="Z38" s="986"/>
      <c r="AA38" s="987"/>
      <c r="AB38" s="985"/>
      <c r="AC38" s="986"/>
      <c r="AD38" s="1034"/>
      <c r="AE38" s="123"/>
      <c r="AF38" s="124" t="s">
        <v>48</v>
      </c>
      <c r="AG38" s="125"/>
      <c r="AH38" s="114" t="s">
        <v>53</v>
      </c>
      <c r="AI38" s="1005"/>
      <c r="AJ38" s="1005"/>
      <c r="AK38" s="1005"/>
      <c r="AL38" s="985"/>
      <c r="AM38" s="986"/>
      <c r="AN38" s="986"/>
      <c r="AO38" s="986"/>
      <c r="AP38" s="987"/>
      <c r="AQ38" s="985"/>
      <c r="AR38" s="986"/>
      <c r="AS38" s="989"/>
      <c r="AT38" s="74"/>
    </row>
    <row r="39" spans="1:46" ht="18.75" customHeight="1" x14ac:dyDescent="0.4">
      <c r="A39" s="1035"/>
      <c r="B39" s="1036"/>
      <c r="C39" s="1036"/>
      <c r="D39" s="122" t="s">
        <v>49</v>
      </c>
      <c r="E39" s="1005"/>
      <c r="F39" s="1005"/>
      <c r="G39" s="1005"/>
      <c r="H39" s="982"/>
      <c r="I39" s="983"/>
      <c r="J39" s="983"/>
      <c r="K39" s="983"/>
      <c r="L39" s="984"/>
      <c r="M39" s="982"/>
      <c r="N39" s="983"/>
      <c r="O39" s="1033"/>
      <c r="P39" s="1035"/>
      <c r="Q39" s="1036"/>
      <c r="R39" s="1036"/>
      <c r="S39" s="122" t="s">
        <v>49</v>
      </c>
      <c r="T39" s="1005"/>
      <c r="U39" s="1005"/>
      <c r="V39" s="1005"/>
      <c r="W39" s="982"/>
      <c r="X39" s="983"/>
      <c r="Y39" s="983"/>
      <c r="Z39" s="983"/>
      <c r="AA39" s="984"/>
      <c r="AB39" s="982"/>
      <c r="AC39" s="983"/>
      <c r="AD39" s="1033"/>
      <c r="AE39" s="1035"/>
      <c r="AF39" s="1036"/>
      <c r="AG39" s="1036"/>
      <c r="AH39" s="122" t="s">
        <v>49</v>
      </c>
      <c r="AI39" s="1005"/>
      <c r="AJ39" s="1005"/>
      <c r="AK39" s="1005"/>
      <c r="AL39" s="982"/>
      <c r="AM39" s="983"/>
      <c r="AN39" s="983"/>
      <c r="AO39" s="983"/>
      <c r="AP39" s="984"/>
      <c r="AQ39" s="982"/>
      <c r="AR39" s="983"/>
      <c r="AS39" s="988"/>
      <c r="AT39" s="74"/>
    </row>
    <row r="40" spans="1:46" ht="18.75" customHeight="1" thickBot="1" x14ac:dyDescent="0.45">
      <c r="A40" s="126"/>
      <c r="B40" s="127" t="s">
        <v>48</v>
      </c>
      <c r="C40" s="128"/>
      <c r="D40" s="129" t="s">
        <v>53</v>
      </c>
      <c r="E40" s="1069"/>
      <c r="F40" s="1069"/>
      <c r="G40" s="1069"/>
      <c r="H40" s="1057"/>
      <c r="I40" s="1058"/>
      <c r="J40" s="1058"/>
      <c r="K40" s="1058"/>
      <c r="L40" s="1070"/>
      <c r="M40" s="1057"/>
      <c r="N40" s="1058"/>
      <c r="O40" s="1071"/>
      <c r="P40" s="126"/>
      <c r="Q40" s="127" t="s">
        <v>48</v>
      </c>
      <c r="R40" s="128"/>
      <c r="S40" s="129" t="s">
        <v>53</v>
      </c>
      <c r="T40" s="1069"/>
      <c r="U40" s="1069"/>
      <c r="V40" s="1069"/>
      <c r="W40" s="1057"/>
      <c r="X40" s="1058"/>
      <c r="Y40" s="1058"/>
      <c r="Z40" s="1058"/>
      <c r="AA40" s="1070"/>
      <c r="AB40" s="1057"/>
      <c r="AC40" s="1058"/>
      <c r="AD40" s="1071"/>
      <c r="AE40" s="126"/>
      <c r="AF40" s="127" t="s">
        <v>48</v>
      </c>
      <c r="AG40" s="128"/>
      <c r="AH40" s="129" t="s">
        <v>53</v>
      </c>
      <c r="AI40" s="1069"/>
      <c r="AJ40" s="1069"/>
      <c r="AK40" s="1069"/>
      <c r="AL40" s="1057"/>
      <c r="AM40" s="1058"/>
      <c r="AN40" s="1058"/>
      <c r="AO40" s="1058"/>
      <c r="AP40" s="1070"/>
      <c r="AQ40" s="1057"/>
      <c r="AR40" s="1058"/>
      <c r="AS40" s="1059"/>
      <c r="AT40" s="74"/>
    </row>
    <row r="41" spans="1:46" ht="18.75" customHeight="1" x14ac:dyDescent="0.4">
      <c r="A41" s="106" t="s">
        <v>13</v>
      </c>
      <c r="B41" s="39" t="s">
        <v>790</v>
      </c>
    </row>
    <row r="42" spans="1:46" ht="18.75" customHeight="1" x14ac:dyDescent="0.4">
      <c r="A42" s="130"/>
      <c r="B42" s="130"/>
    </row>
    <row r="43" spans="1:46" ht="18.75" customHeight="1" thickBot="1" x14ac:dyDescent="0.45">
      <c r="A43" s="39" t="s">
        <v>135</v>
      </c>
      <c r="O43" s="63"/>
      <c r="T43" s="63"/>
      <c r="Y43" s="63"/>
      <c r="AA43" s="40"/>
    </row>
    <row r="44" spans="1:46" ht="18.75" customHeight="1" x14ac:dyDescent="0.4">
      <c r="A44" s="693" t="s">
        <v>134</v>
      </c>
      <c r="B44" s="694"/>
      <c r="C44" s="694"/>
      <c r="D44" s="694"/>
      <c r="E44" s="695"/>
      <c r="F44" s="1060"/>
      <c r="G44" s="1060" t="s">
        <v>17</v>
      </c>
      <c r="H44" s="131"/>
      <c r="I44" s="1060"/>
      <c r="J44" s="1060" t="s">
        <v>16</v>
      </c>
      <c r="K44" s="940" t="s">
        <v>133</v>
      </c>
      <c r="L44" s="694"/>
      <c r="M44" s="694"/>
      <c r="N44" s="694"/>
      <c r="O44" s="695"/>
      <c r="P44" s="1061"/>
      <c r="Q44" s="1062"/>
      <c r="R44" s="1062"/>
      <c r="S44" s="1062"/>
      <c r="T44" s="1062"/>
      <c r="U44" s="1062"/>
      <c r="V44" s="1062"/>
      <c r="W44" s="1062"/>
      <c r="X44" s="1063"/>
      <c r="Y44" s="694" t="s">
        <v>132</v>
      </c>
      <c r="Z44" s="694"/>
      <c r="AA44" s="694"/>
      <c r="AB44" s="694"/>
      <c r="AC44" s="694"/>
      <c r="AD44" s="1072"/>
      <c r="AE44" s="1073"/>
      <c r="AF44" s="1073"/>
      <c r="AG44" s="1073"/>
      <c r="AH44" s="1073"/>
      <c r="AI44" s="1073"/>
      <c r="AJ44" s="1073"/>
      <c r="AK44" s="1073"/>
      <c r="AL44" s="1073"/>
      <c r="AM44" s="1073"/>
      <c r="AN44" s="1073"/>
      <c r="AO44" s="1073"/>
      <c r="AP44" s="1073"/>
      <c r="AQ44" s="1073"/>
      <c r="AR44" s="1073"/>
      <c r="AS44" s="1074"/>
    </row>
    <row r="45" spans="1:46" ht="18.75" customHeight="1" x14ac:dyDescent="0.4">
      <c r="A45" s="713"/>
      <c r="B45" s="714"/>
      <c r="C45" s="714"/>
      <c r="D45" s="714"/>
      <c r="E45" s="715"/>
      <c r="F45" s="716"/>
      <c r="G45" s="716"/>
      <c r="H45" s="132"/>
      <c r="I45" s="716"/>
      <c r="J45" s="716"/>
      <c r="K45" s="929"/>
      <c r="L45" s="714"/>
      <c r="M45" s="714"/>
      <c r="N45" s="714"/>
      <c r="O45" s="715"/>
      <c r="P45" s="1064"/>
      <c r="Q45" s="1065"/>
      <c r="R45" s="1065"/>
      <c r="S45" s="1065"/>
      <c r="T45" s="1065"/>
      <c r="U45" s="1065"/>
      <c r="V45" s="1065"/>
      <c r="W45" s="1065"/>
      <c r="X45" s="1066"/>
      <c r="Y45" s="714"/>
      <c r="Z45" s="714"/>
      <c r="AA45" s="714"/>
      <c r="AB45" s="714"/>
      <c r="AC45" s="714"/>
      <c r="AD45" s="1075"/>
      <c r="AE45" s="1076"/>
      <c r="AF45" s="1076"/>
      <c r="AG45" s="1076"/>
      <c r="AH45" s="1076"/>
      <c r="AI45" s="1076"/>
      <c r="AJ45" s="1076"/>
      <c r="AK45" s="1076"/>
      <c r="AL45" s="1076"/>
      <c r="AM45" s="1076"/>
      <c r="AN45" s="1076"/>
      <c r="AO45" s="1076"/>
      <c r="AP45" s="1076"/>
      <c r="AQ45" s="1076"/>
      <c r="AR45" s="1076"/>
      <c r="AS45" s="1077"/>
    </row>
    <row r="46" spans="1:46" ht="18.75" customHeight="1" thickBot="1" x14ac:dyDescent="0.45">
      <c r="A46" s="674"/>
      <c r="B46" s="675"/>
      <c r="C46" s="675"/>
      <c r="D46" s="675"/>
      <c r="E46" s="676"/>
      <c r="F46" s="717"/>
      <c r="G46" s="717"/>
      <c r="H46" s="128"/>
      <c r="I46" s="717"/>
      <c r="J46" s="717"/>
      <c r="K46" s="961"/>
      <c r="L46" s="675"/>
      <c r="M46" s="675"/>
      <c r="N46" s="675"/>
      <c r="O46" s="676"/>
      <c r="P46" s="690"/>
      <c r="Q46" s="1067"/>
      <c r="R46" s="1067"/>
      <c r="S46" s="1067"/>
      <c r="T46" s="1067"/>
      <c r="U46" s="1067"/>
      <c r="V46" s="1067"/>
      <c r="W46" s="1067"/>
      <c r="X46" s="1068"/>
      <c r="Y46" s="675"/>
      <c r="Z46" s="675"/>
      <c r="AA46" s="675"/>
      <c r="AB46" s="675"/>
      <c r="AC46" s="675"/>
      <c r="AD46" s="1078"/>
      <c r="AE46" s="1079"/>
      <c r="AF46" s="1079"/>
      <c r="AG46" s="1079"/>
      <c r="AH46" s="1079"/>
      <c r="AI46" s="1079"/>
      <c r="AJ46" s="1079"/>
      <c r="AK46" s="1079"/>
      <c r="AL46" s="1079"/>
      <c r="AM46" s="1079"/>
      <c r="AN46" s="1079"/>
      <c r="AO46" s="1079"/>
      <c r="AP46" s="1079"/>
      <c r="AQ46" s="1079"/>
      <c r="AR46" s="1079"/>
      <c r="AS46" s="1080"/>
    </row>
    <row r="47" spans="1:46" ht="18.75" customHeight="1" x14ac:dyDescent="0.4"/>
    <row r="48" spans="1:46"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sheetData>
  <sheetProtection selectLockedCells="1"/>
  <mergeCells count="253">
    <mergeCell ref="AB33:AD34"/>
    <mergeCell ref="AE33:AG33"/>
    <mergeCell ref="AI33:AK34"/>
    <mergeCell ref="AL33:AP34"/>
    <mergeCell ref="AQ33:AS34"/>
    <mergeCell ref="AE31:AG31"/>
    <mergeCell ref="AI31:AK32"/>
    <mergeCell ref="AB35:AD36"/>
    <mergeCell ref="AE35:AG35"/>
    <mergeCell ref="A44:E46"/>
    <mergeCell ref="F44:F46"/>
    <mergeCell ref="G44:G46"/>
    <mergeCell ref="I44:I46"/>
    <mergeCell ref="J44:J46"/>
    <mergeCell ref="K44:O46"/>
    <mergeCell ref="P44:X46"/>
    <mergeCell ref="AI39:AK40"/>
    <mergeCell ref="AL39:AP40"/>
    <mergeCell ref="A39:C39"/>
    <mergeCell ref="E39:G40"/>
    <mergeCell ref="H39:L40"/>
    <mergeCell ref="M39:O40"/>
    <mergeCell ref="P39:R39"/>
    <mergeCell ref="T39:V40"/>
    <mergeCell ref="W39:AA40"/>
    <mergeCell ref="AB39:AD40"/>
    <mergeCell ref="AE39:AG39"/>
    <mergeCell ref="Y44:AC46"/>
    <mergeCell ref="AD44:AS46"/>
    <mergeCell ref="AB37:AD38"/>
    <mergeCell ref="AE37:AG37"/>
    <mergeCell ref="AI37:AK38"/>
    <mergeCell ref="AL37:AP38"/>
    <mergeCell ref="AQ37:AS38"/>
    <mergeCell ref="AI35:AK36"/>
    <mergeCell ref="AQ39:AS40"/>
    <mergeCell ref="AL35:AP36"/>
    <mergeCell ref="AQ35:AS36"/>
    <mergeCell ref="T29:V30"/>
    <mergeCell ref="W29:AA30"/>
    <mergeCell ref="A29:C29"/>
    <mergeCell ref="A37:C37"/>
    <mergeCell ref="E37:G38"/>
    <mergeCell ref="H37:L38"/>
    <mergeCell ref="M37:O38"/>
    <mergeCell ref="P37:R37"/>
    <mergeCell ref="T37:V38"/>
    <mergeCell ref="W35:AA36"/>
    <mergeCell ref="A35:C35"/>
    <mergeCell ref="E35:G36"/>
    <mergeCell ref="H35:L36"/>
    <mergeCell ref="M35:O36"/>
    <mergeCell ref="P35:R35"/>
    <mergeCell ref="T35:V36"/>
    <mergeCell ref="W33:AA34"/>
    <mergeCell ref="W37:AA38"/>
    <mergeCell ref="AQ28:AS28"/>
    <mergeCell ref="M28:O28"/>
    <mergeCell ref="AI28:AK28"/>
    <mergeCell ref="AL31:AP32"/>
    <mergeCell ref="AQ31:AS32"/>
    <mergeCell ref="A33:C33"/>
    <mergeCell ref="E33:G34"/>
    <mergeCell ref="H33:L34"/>
    <mergeCell ref="M33:O34"/>
    <mergeCell ref="P33:R33"/>
    <mergeCell ref="T33:V34"/>
    <mergeCell ref="AQ29:AS30"/>
    <mergeCell ref="A31:C31"/>
    <mergeCell ref="E31:G32"/>
    <mergeCell ref="H31:L32"/>
    <mergeCell ref="M31:O32"/>
    <mergeCell ref="P31:R31"/>
    <mergeCell ref="T31:V32"/>
    <mergeCell ref="W31:AA32"/>
    <mergeCell ref="AB31:AD32"/>
    <mergeCell ref="E29:G30"/>
    <mergeCell ref="H29:L30"/>
    <mergeCell ref="M29:O30"/>
    <mergeCell ref="P29:R29"/>
    <mergeCell ref="A28:D28"/>
    <mergeCell ref="E28:G28"/>
    <mergeCell ref="H28:L28"/>
    <mergeCell ref="P28:S28"/>
    <mergeCell ref="T28:V28"/>
    <mergeCell ref="W28:AA28"/>
    <mergeCell ref="AB28:AD28"/>
    <mergeCell ref="AE28:AH28"/>
    <mergeCell ref="AM19:AN20"/>
    <mergeCell ref="S19:T20"/>
    <mergeCell ref="U19:V20"/>
    <mergeCell ref="W19:X20"/>
    <mergeCell ref="Y19:Z20"/>
    <mergeCell ref="AA19:AB20"/>
    <mergeCell ref="AL28:AP28"/>
    <mergeCell ref="AG19:AH20"/>
    <mergeCell ref="AI19:AJ20"/>
    <mergeCell ref="AK19:AL20"/>
    <mergeCell ref="A19:A20"/>
    <mergeCell ref="C19:D20"/>
    <mergeCell ref="E19:E20"/>
    <mergeCell ref="F19:G20"/>
    <mergeCell ref="H19:J20"/>
    <mergeCell ref="K19:L20"/>
    <mergeCell ref="AQ19:AR20"/>
    <mergeCell ref="AQ17:AR18"/>
    <mergeCell ref="AE17:AF18"/>
    <mergeCell ref="AG17:AH18"/>
    <mergeCell ref="AI17:AJ18"/>
    <mergeCell ref="AK17:AL18"/>
    <mergeCell ref="AM17:AN18"/>
    <mergeCell ref="M15:N16"/>
    <mergeCell ref="AC15:AD16"/>
    <mergeCell ref="AE15:AF16"/>
    <mergeCell ref="AG15:AH16"/>
    <mergeCell ref="AO17:AP18"/>
    <mergeCell ref="U17:V18"/>
    <mergeCell ref="W17:X18"/>
    <mergeCell ref="Y17:Z18"/>
    <mergeCell ref="M19:N20"/>
    <mergeCell ref="O19:P20"/>
    <mergeCell ref="AE19:AF20"/>
    <mergeCell ref="Q19:R20"/>
    <mergeCell ref="AC19:AD20"/>
    <mergeCell ref="AO19:AP20"/>
    <mergeCell ref="AA17:AB18"/>
    <mergeCell ref="AC17:AD18"/>
    <mergeCell ref="AM15:AN16"/>
    <mergeCell ref="A17:A18"/>
    <mergeCell ref="D17:J18"/>
    <mergeCell ref="K17:L18"/>
    <mergeCell ref="M17:N18"/>
    <mergeCell ref="O17:P18"/>
    <mergeCell ref="Q17:R18"/>
    <mergeCell ref="S17:T18"/>
    <mergeCell ref="AK15:AL16"/>
    <mergeCell ref="Q15:R16"/>
    <mergeCell ref="S15:T16"/>
    <mergeCell ref="U15:V16"/>
    <mergeCell ref="W15:X16"/>
    <mergeCell ref="Y15:Z16"/>
    <mergeCell ref="A15:A16"/>
    <mergeCell ref="B15:C18"/>
    <mergeCell ref="D15:J16"/>
    <mergeCell ref="K15:L16"/>
    <mergeCell ref="AI15:AJ16"/>
    <mergeCell ref="O15:P16"/>
    <mergeCell ref="AA15:AB16"/>
    <mergeCell ref="AQ9:AR10"/>
    <mergeCell ref="AO11:AP12"/>
    <mergeCell ref="AQ11:AR12"/>
    <mergeCell ref="AQ13:AR14"/>
    <mergeCell ref="AA13:AB14"/>
    <mergeCell ref="AC13:AD14"/>
    <mergeCell ref="AE13:AF14"/>
    <mergeCell ref="Q13:R14"/>
    <mergeCell ref="AQ15:AR16"/>
    <mergeCell ref="AO15:AP16"/>
    <mergeCell ref="A13:A14"/>
    <mergeCell ref="B13:J14"/>
    <mergeCell ref="K13:L14"/>
    <mergeCell ref="M13:N14"/>
    <mergeCell ref="O13:P14"/>
    <mergeCell ref="AK13:AL14"/>
    <mergeCell ref="AM13:AN14"/>
    <mergeCell ref="AO13:AP14"/>
    <mergeCell ref="AE11:AF12"/>
    <mergeCell ref="AG11:AH12"/>
    <mergeCell ref="A11:A12"/>
    <mergeCell ref="D11:J12"/>
    <mergeCell ref="K11:L12"/>
    <mergeCell ref="M11:N12"/>
    <mergeCell ref="O11:P12"/>
    <mergeCell ref="Q11:R12"/>
    <mergeCell ref="S11:T12"/>
    <mergeCell ref="W13:X14"/>
    <mergeCell ref="Y13:Z14"/>
    <mergeCell ref="AM11:AN12"/>
    <mergeCell ref="AQ7:AR8"/>
    <mergeCell ref="A9:A10"/>
    <mergeCell ref="B9:C12"/>
    <mergeCell ref="D9:J10"/>
    <mergeCell ref="K9:L10"/>
    <mergeCell ref="M9:N10"/>
    <mergeCell ref="O9:P10"/>
    <mergeCell ref="Q9:R10"/>
    <mergeCell ref="AE7:AF8"/>
    <mergeCell ref="AG7:AH8"/>
    <mergeCell ref="AI7:AJ8"/>
    <mergeCell ref="AK7:AL8"/>
    <mergeCell ref="AE9:AF10"/>
    <mergeCell ref="S9:T10"/>
    <mergeCell ref="U9:V10"/>
    <mergeCell ref="W9:X10"/>
    <mergeCell ref="Y9:Z10"/>
    <mergeCell ref="AA9:AB10"/>
    <mergeCell ref="AC9:AD10"/>
    <mergeCell ref="AM7:AN8"/>
    <mergeCell ref="AO7:AP8"/>
    <mergeCell ref="AO9:AP10"/>
    <mergeCell ref="AM9:AN10"/>
    <mergeCell ref="AI11:AJ12"/>
    <mergeCell ref="AQ3:AR6"/>
    <mergeCell ref="O4:P6"/>
    <mergeCell ref="Q4:R6"/>
    <mergeCell ref="S4:T6"/>
    <mergeCell ref="U4:V6"/>
    <mergeCell ref="W4:X6"/>
    <mergeCell ref="AA4:AB6"/>
    <mergeCell ref="AC4:AD6"/>
    <mergeCell ref="AE4:AF6"/>
    <mergeCell ref="AI4:AJ6"/>
    <mergeCell ref="AK4:AL6"/>
    <mergeCell ref="Y4:Z6"/>
    <mergeCell ref="AG3:AH6"/>
    <mergeCell ref="AI3:AL3"/>
    <mergeCell ref="AM3:AN6"/>
    <mergeCell ref="A7:J8"/>
    <mergeCell ref="K7:L8"/>
    <mergeCell ref="M7:N8"/>
    <mergeCell ref="O7:P8"/>
    <mergeCell ref="Q7:R8"/>
    <mergeCell ref="L2:M2"/>
    <mergeCell ref="R2:S2"/>
    <mergeCell ref="K3:L6"/>
    <mergeCell ref="M3:N6"/>
    <mergeCell ref="S7:T8"/>
    <mergeCell ref="E4:J4"/>
    <mergeCell ref="A5:F5"/>
    <mergeCell ref="AL29:AP30"/>
    <mergeCell ref="O3:AF3"/>
    <mergeCell ref="AB29:AD30"/>
    <mergeCell ref="AE29:AG29"/>
    <mergeCell ref="AI29:AK30"/>
    <mergeCell ref="W11:X12"/>
    <mergeCell ref="S13:T14"/>
    <mergeCell ref="AG13:AH14"/>
    <mergeCell ref="Y11:Z12"/>
    <mergeCell ref="AA11:AB12"/>
    <mergeCell ref="AC11:AD12"/>
    <mergeCell ref="U11:V12"/>
    <mergeCell ref="U13:V14"/>
    <mergeCell ref="AI13:AJ14"/>
    <mergeCell ref="U7:V8"/>
    <mergeCell ref="W7:X8"/>
    <mergeCell ref="Y7:Z8"/>
    <mergeCell ref="AA7:AB8"/>
    <mergeCell ref="AO3:AP6"/>
    <mergeCell ref="AC7:AD8"/>
    <mergeCell ref="AG9:AH10"/>
    <mergeCell ref="AI9:AJ10"/>
    <mergeCell ref="AK9:AL10"/>
    <mergeCell ref="AK11:AL12"/>
  </mergeCells>
  <phoneticPr fontId="4"/>
  <dataValidations count="2">
    <dataValidation type="list" allowBlank="1" sqref="G33:K3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WVO983073:WVS983073" xr:uid="{876F371A-AC7A-48AC-BC60-AA1F7696C81B}">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7C8748EA-72C0-4FEE-B991-C8513D992DE3}">
      <formula1>有無一覧</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869C79-B1FE-4A4C-9B0E-F6CAAA48C1DE}">
          <x14:formula1>
            <xm:f>年月日一覧</xm:f>
          </x14:formula1>
          <xm: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L30:L31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H30:I31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BD97-F999-4790-87E6-631F4905D029}">
  <sheetPr>
    <tabColor theme="7" tint="0.79998168889431442"/>
    <pageSetUpPr fitToPage="1"/>
  </sheetPr>
  <dimension ref="A1:BF65"/>
  <sheetViews>
    <sheetView view="pageBreakPreview" zoomScaleNormal="70" zoomScaleSheetLayoutView="100" workbookViewId="0"/>
  </sheetViews>
  <sheetFormatPr defaultRowHeight="16.5" x14ac:dyDescent="0.3"/>
  <cols>
    <col min="1" max="51" width="4.5" style="141" customWidth="1"/>
    <col min="52" max="58" width="9" style="141"/>
    <col min="59" max="256" width="9" style="8"/>
    <col min="257" max="307" width="4.5" style="8" customWidth="1"/>
    <col min="308" max="512" width="9" style="8"/>
    <col min="513" max="563" width="4.5" style="8" customWidth="1"/>
    <col min="564" max="768" width="9" style="8"/>
    <col min="769" max="819" width="4.5" style="8" customWidth="1"/>
    <col min="820" max="1024" width="9" style="8"/>
    <col min="1025" max="1075" width="4.5" style="8" customWidth="1"/>
    <col min="1076" max="1280" width="9" style="8"/>
    <col min="1281" max="1331" width="4.5" style="8" customWidth="1"/>
    <col min="1332" max="1536" width="9" style="8"/>
    <col min="1537" max="1587" width="4.5" style="8" customWidth="1"/>
    <col min="1588" max="1792" width="9" style="8"/>
    <col min="1793" max="1843" width="4.5" style="8" customWidth="1"/>
    <col min="1844" max="2048" width="9" style="8"/>
    <col min="2049" max="2099" width="4.5" style="8" customWidth="1"/>
    <col min="2100" max="2304" width="9" style="8"/>
    <col min="2305" max="2355" width="4.5" style="8" customWidth="1"/>
    <col min="2356" max="2560" width="9" style="8"/>
    <col min="2561" max="2611" width="4.5" style="8" customWidth="1"/>
    <col min="2612" max="2816" width="9" style="8"/>
    <col min="2817" max="2867" width="4.5" style="8" customWidth="1"/>
    <col min="2868" max="3072" width="9" style="8"/>
    <col min="3073" max="3123" width="4.5" style="8" customWidth="1"/>
    <col min="3124" max="3328" width="9" style="8"/>
    <col min="3329" max="3379" width="4.5" style="8" customWidth="1"/>
    <col min="3380" max="3584" width="9" style="8"/>
    <col min="3585" max="3635" width="4.5" style="8" customWidth="1"/>
    <col min="3636" max="3840" width="9" style="8"/>
    <col min="3841" max="3891" width="4.5" style="8" customWidth="1"/>
    <col min="3892" max="4096" width="9" style="8"/>
    <col min="4097" max="4147" width="4.5" style="8" customWidth="1"/>
    <col min="4148" max="4352" width="9" style="8"/>
    <col min="4353" max="4403" width="4.5" style="8" customWidth="1"/>
    <col min="4404" max="4608" width="9" style="8"/>
    <col min="4609" max="4659" width="4.5" style="8" customWidth="1"/>
    <col min="4660" max="4864" width="9" style="8"/>
    <col min="4865" max="4915" width="4.5" style="8" customWidth="1"/>
    <col min="4916" max="5120" width="9" style="8"/>
    <col min="5121" max="5171" width="4.5" style="8" customWidth="1"/>
    <col min="5172" max="5376" width="9" style="8"/>
    <col min="5377" max="5427" width="4.5" style="8" customWidth="1"/>
    <col min="5428" max="5632" width="9" style="8"/>
    <col min="5633" max="5683" width="4.5" style="8" customWidth="1"/>
    <col min="5684" max="5888" width="9" style="8"/>
    <col min="5889" max="5939" width="4.5" style="8" customWidth="1"/>
    <col min="5940" max="6144" width="9" style="8"/>
    <col min="6145" max="6195" width="4.5" style="8" customWidth="1"/>
    <col min="6196" max="6400" width="9" style="8"/>
    <col min="6401" max="6451" width="4.5" style="8" customWidth="1"/>
    <col min="6452" max="6656" width="9" style="8"/>
    <col min="6657" max="6707" width="4.5" style="8" customWidth="1"/>
    <col min="6708" max="6912" width="9" style="8"/>
    <col min="6913" max="6963" width="4.5" style="8" customWidth="1"/>
    <col min="6964" max="7168" width="9" style="8"/>
    <col min="7169" max="7219" width="4.5" style="8" customWidth="1"/>
    <col min="7220" max="7424" width="9" style="8"/>
    <col min="7425" max="7475" width="4.5" style="8" customWidth="1"/>
    <col min="7476" max="7680" width="9" style="8"/>
    <col min="7681" max="7731" width="4.5" style="8" customWidth="1"/>
    <col min="7732" max="7936" width="9" style="8"/>
    <col min="7937" max="7987" width="4.5" style="8" customWidth="1"/>
    <col min="7988" max="8192" width="9" style="8"/>
    <col min="8193" max="8243" width="4.5" style="8" customWidth="1"/>
    <col min="8244" max="8448" width="9" style="8"/>
    <col min="8449" max="8499" width="4.5" style="8" customWidth="1"/>
    <col min="8500" max="8704" width="9" style="8"/>
    <col min="8705" max="8755" width="4.5" style="8" customWidth="1"/>
    <col min="8756" max="8960" width="9" style="8"/>
    <col min="8961" max="9011" width="4.5" style="8" customWidth="1"/>
    <col min="9012" max="9216" width="9" style="8"/>
    <col min="9217" max="9267" width="4.5" style="8" customWidth="1"/>
    <col min="9268" max="9472" width="9" style="8"/>
    <col min="9473" max="9523" width="4.5" style="8" customWidth="1"/>
    <col min="9524" max="9728" width="9" style="8"/>
    <col min="9729" max="9779" width="4.5" style="8" customWidth="1"/>
    <col min="9780" max="9984" width="9" style="8"/>
    <col min="9985" max="10035" width="4.5" style="8" customWidth="1"/>
    <col min="10036" max="10240" width="9" style="8"/>
    <col min="10241" max="10291" width="4.5" style="8" customWidth="1"/>
    <col min="10292" max="10496" width="9" style="8"/>
    <col min="10497" max="10547" width="4.5" style="8" customWidth="1"/>
    <col min="10548" max="10752" width="9" style="8"/>
    <col min="10753" max="10803" width="4.5" style="8" customWidth="1"/>
    <col min="10804" max="11008" width="9" style="8"/>
    <col min="11009" max="11059" width="4.5" style="8" customWidth="1"/>
    <col min="11060" max="11264" width="9" style="8"/>
    <col min="11265" max="11315" width="4.5" style="8" customWidth="1"/>
    <col min="11316" max="11520" width="9" style="8"/>
    <col min="11521" max="11571" width="4.5" style="8" customWidth="1"/>
    <col min="11572" max="11776" width="9" style="8"/>
    <col min="11777" max="11827" width="4.5" style="8" customWidth="1"/>
    <col min="11828" max="12032" width="9" style="8"/>
    <col min="12033" max="12083" width="4.5" style="8" customWidth="1"/>
    <col min="12084" max="12288" width="9" style="8"/>
    <col min="12289" max="12339" width="4.5" style="8" customWidth="1"/>
    <col min="12340" max="12544" width="9" style="8"/>
    <col min="12545" max="12595" width="4.5" style="8" customWidth="1"/>
    <col min="12596" max="12800" width="9" style="8"/>
    <col min="12801" max="12851" width="4.5" style="8" customWidth="1"/>
    <col min="12852" max="13056" width="9" style="8"/>
    <col min="13057" max="13107" width="4.5" style="8" customWidth="1"/>
    <col min="13108" max="13312" width="9" style="8"/>
    <col min="13313" max="13363" width="4.5" style="8" customWidth="1"/>
    <col min="13364" max="13568" width="9" style="8"/>
    <col min="13569" max="13619" width="4.5" style="8" customWidth="1"/>
    <col min="13620" max="13824" width="9" style="8"/>
    <col min="13825" max="13875" width="4.5" style="8" customWidth="1"/>
    <col min="13876" max="14080" width="9" style="8"/>
    <col min="14081" max="14131" width="4.5" style="8" customWidth="1"/>
    <col min="14132" max="14336" width="9" style="8"/>
    <col min="14337" max="14387" width="4.5" style="8" customWidth="1"/>
    <col min="14388" max="14592" width="9" style="8"/>
    <col min="14593" max="14643" width="4.5" style="8" customWidth="1"/>
    <col min="14644" max="14848" width="9" style="8"/>
    <col min="14849" max="14899" width="4.5" style="8" customWidth="1"/>
    <col min="14900" max="15104" width="9" style="8"/>
    <col min="15105" max="15155" width="4.5" style="8" customWidth="1"/>
    <col min="15156" max="15360" width="9" style="8"/>
    <col min="15361" max="15411" width="4.5" style="8" customWidth="1"/>
    <col min="15412" max="15616" width="9" style="8"/>
    <col min="15617" max="15667" width="4.5" style="8" customWidth="1"/>
    <col min="15668" max="15872" width="9" style="8"/>
    <col min="15873" max="15923" width="4.5" style="8" customWidth="1"/>
    <col min="15924" max="16128" width="9" style="8"/>
    <col min="16129" max="16179" width="4.5" style="8" customWidth="1"/>
    <col min="16180" max="16384" width="9" style="8"/>
  </cols>
  <sheetData>
    <row r="1" spans="1:58" s="7" customFormat="1" ht="18.75" customHeight="1" x14ac:dyDescent="0.35">
      <c r="A1" s="140" t="s">
        <v>186</v>
      </c>
      <c r="B1" s="141"/>
      <c r="C1" s="141"/>
      <c r="D1" s="141"/>
      <c r="E1" s="141"/>
      <c r="F1" s="141"/>
      <c r="G1" s="141"/>
      <c r="H1" s="141"/>
      <c r="I1" s="141"/>
      <c r="J1" s="141"/>
      <c r="K1" s="142"/>
      <c r="L1" s="142"/>
      <c r="M1" s="142"/>
      <c r="N1" s="142"/>
      <c r="O1" s="141"/>
      <c r="P1" s="141"/>
      <c r="Q1" s="141"/>
      <c r="R1" s="141"/>
      <c r="S1" s="141"/>
      <c r="T1" s="141"/>
      <c r="U1" s="141"/>
      <c r="V1" s="141"/>
      <c r="W1" s="141"/>
      <c r="X1" s="141"/>
      <c r="Y1" s="141"/>
      <c r="Z1" s="142"/>
      <c r="AA1" s="142"/>
      <c r="AB1" s="142"/>
      <c r="AC1" s="142"/>
      <c r="AD1" s="142"/>
      <c r="AE1" s="142"/>
      <c r="AF1" s="142"/>
      <c r="AG1" s="142"/>
      <c r="AH1" s="142"/>
      <c r="AI1" s="143" t="s">
        <v>71</v>
      </c>
      <c r="AJ1" s="1139"/>
      <c r="AK1" s="1139"/>
      <c r="AL1" s="1139"/>
      <c r="AM1" s="144" t="s">
        <v>49</v>
      </c>
      <c r="AN1" s="1139"/>
      <c r="AO1" s="1139"/>
      <c r="AP1" s="144" t="s">
        <v>48</v>
      </c>
      <c r="AQ1" s="1092"/>
      <c r="AR1" s="1092"/>
      <c r="AS1" s="1140" t="s">
        <v>72</v>
      </c>
      <c r="AT1" s="1140"/>
      <c r="AU1" s="142"/>
      <c r="AV1" s="142"/>
      <c r="AW1" s="142"/>
      <c r="AX1" s="142"/>
      <c r="AY1" s="142"/>
      <c r="AZ1" s="142"/>
      <c r="BA1" s="142"/>
      <c r="BB1" s="142"/>
      <c r="BC1" s="142"/>
      <c r="BD1" s="142"/>
      <c r="BE1" s="142"/>
      <c r="BF1" s="142"/>
    </row>
    <row r="2" spans="1:58" s="7" customFormat="1" ht="18.75" customHeight="1" thickBot="1" x14ac:dyDescent="0.35">
      <c r="A2" s="145" t="s">
        <v>185</v>
      </c>
      <c r="B2" s="141"/>
      <c r="C2" s="141"/>
      <c r="D2" s="141"/>
      <c r="E2" s="141"/>
      <c r="F2" s="141"/>
      <c r="G2" s="141"/>
      <c r="H2" s="144"/>
      <c r="I2" s="1141"/>
      <c r="J2" s="1141"/>
      <c r="K2" s="1140"/>
      <c r="L2" s="1140"/>
      <c r="M2" s="142"/>
      <c r="N2" s="142"/>
      <c r="O2" s="141"/>
      <c r="P2" s="141"/>
      <c r="Q2" s="141"/>
      <c r="R2" s="141"/>
      <c r="S2" s="141"/>
      <c r="T2" s="141"/>
      <c r="U2" s="141"/>
      <c r="V2" s="141"/>
      <c r="W2" s="146"/>
      <c r="X2" s="144"/>
      <c r="Y2" s="147"/>
      <c r="Z2" s="1141"/>
      <c r="AA2" s="1141"/>
      <c r="AB2" s="142"/>
      <c r="AC2" s="142"/>
      <c r="AD2" s="142"/>
      <c r="AE2" s="142"/>
      <c r="AF2" s="142"/>
      <c r="AG2" s="142"/>
      <c r="AH2" s="142"/>
      <c r="AI2" s="142"/>
      <c r="AJ2" s="142"/>
      <c r="AK2" s="142"/>
      <c r="AL2" s="142"/>
      <c r="AM2" s="142"/>
      <c r="AN2" s="142"/>
      <c r="AO2" s="142"/>
      <c r="AP2" s="142"/>
      <c r="AQ2" s="1142" t="s">
        <v>184</v>
      </c>
      <c r="AR2" s="1142"/>
      <c r="AS2" s="1142"/>
      <c r="AT2" s="1142"/>
      <c r="AU2" s="142"/>
      <c r="AV2" s="142"/>
      <c r="AW2" s="142"/>
      <c r="AX2" s="142"/>
      <c r="AY2" s="142"/>
      <c r="AZ2" s="142"/>
      <c r="BA2" s="142"/>
      <c r="BB2" s="142"/>
      <c r="BC2" s="142"/>
      <c r="BD2" s="142"/>
      <c r="BE2" s="142"/>
      <c r="BF2" s="142"/>
    </row>
    <row r="3" spans="1:58" s="7" customFormat="1" ht="18.75" customHeight="1" thickTop="1" x14ac:dyDescent="0.4">
      <c r="A3" s="1127" t="s">
        <v>791</v>
      </c>
      <c r="B3" s="1127"/>
      <c r="C3" s="1127"/>
      <c r="D3" s="1127"/>
      <c r="E3" s="1128" t="s">
        <v>183</v>
      </c>
      <c r="F3" s="1129"/>
      <c r="G3" s="1081" t="s">
        <v>182</v>
      </c>
      <c r="H3" s="1081"/>
      <c r="I3" s="1081"/>
      <c r="J3" s="1134" t="s">
        <v>181</v>
      </c>
      <c r="K3" s="1127" t="s">
        <v>792</v>
      </c>
      <c r="L3" s="1127"/>
      <c r="M3" s="1127"/>
      <c r="N3" s="1127" t="s">
        <v>793</v>
      </c>
      <c r="O3" s="1127"/>
      <c r="P3" s="1127" t="s">
        <v>794</v>
      </c>
      <c r="Q3" s="1127"/>
      <c r="R3" s="1127"/>
      <c r="S3" s="1127"/>
      <c r="T3" s="1127" t="s">
        <v>180</v>
      </c>
      <c r="U3" s="1127"/>
      <c r="V3" s="1135" t="s">
        <v>179</v>
      </c>
      <c r="W3" s="1136"/>
      <c r="X3" s="1136"/>
      <c r="Y3" s="1136"/>
      <c r="Z3" s="148"/>
      <c r="AA3" s="149"/>
      <c r="AB3" s="149"/>
      <c r="AC3" s="150" t="s">
        <v>71</v>
      </c>
      <c r="AD3" s="1137"/>
      <c r="AE3" s="1137"/>
      <c r="AF3" s="151" t="s">
        <v>49</v>
      </c>
      <c r="AG3" s="152"/>
      <c r="AH3" s="1138" t="s">
        <v>178</v>
      </c>
      <c r="AI3" s="1138"/>
      <c r="AJ3" s="151" t="s">
        <v>175</v>
      </c>
      <c r="AK3" s="151" t="s">
        <v>177</v>
      </c>
      <c r="AL3" s="151" t="s">
        <v>176</v>
      </c>
      <c r="AM3" s="151" t="s">
        <v>175</v>
      </c>
      <c r="AN3" s="153" t="s">
        <v>174</v>
      </c>
      <c r="AO3" s="151" t="s">
        <v>795</v>
      </c>
      <c r="AP3" s="149"/>
      <c r="AQ3" s="149"/>
      <c r="AR3" s="154"/>
      <c r="AS3" s="1136" t="s">
        <v>173</v>
      </c>
      <c r="AT3" s="1143"/>
      <c r="AU3" s="142"/>
      <c r="AV3" s="142"/>
      <c r="AW3" s="142"/>
      <c r="AX3" s="142"/>
      <c r="AY3" s="142"/>
      <c r="AZ3" s="142"/>
      <c r="BA3" s="142"/>
      <c r="BB3" s="142"/>
      <c r="BC3" s="142"/>
      <c r="BD3" s="142"/>
      <c r="BE3" s="142"/>
      <c r="BF3" s="142"/>
    </row>
    <row r="4" spans="1:58" s="7" customFormat="1" ht="18.75" customHeight="1" x14ac:dyDescent="0.4">
      <c r="A4" s="1127"/>
      <c r="B4" s="1127"/>
      <c r="C4" s="1127"/>
      <c r="D4" s="1127"/>
      <c r="E4" s="1130"/>
      <c r="F4" s="1131"/>
      <c r="G4" s="1081"/>
      <c r="H4" s="1081"/>
      <c r="I4" s="1081"/>
      <c r="J4" s="1134"/>
      <c r="K4" s="1127"/>
      <c r="L4" s="1127"/>
      <c r="M4" s="1127"/>
      <c r="N4" s="1127"/>
      <c r="O4" s="1127"/>
      <c r="P4" s="1127"/>
      <c r="Q4" s="1127"/>
      <c r="R4" s="1127"/>
      <c r="S4" s="1127"/>
      <c r="T4" s="1127"/>
      <c r="U4" s="1127"/>
      <c r="V4" s="1134" t="s">
        <v>172</v>
      </c>
      <c r="W4" s="1134" t="s">
        <v>171</v>
      </c>
      <c r="X4" s="1134" t="s">
        <v>170</v>
      </c>
      <c r="Y4" s="1148" t="s">
        <v>169</v>
      </c>
      <c r="Z4" s="1149" t="s">
        <v>168</v>
      </c>
      <c r="AA4" s="1107"/>
      <c r="AB4" s="1107"/>
      <c r="AC4" s="1107" t="s">
        <v>167</v>
      </c>
      <c r="AD4" s="1107"/>
      <c r="AE4" s="1107"/>
      <c r="AF4" s="1107"/>
      <c r="AG4" s="1107"/>
      <c r="AH4" s="1107"/>
      <c r="AI4" s="1107"/>
      <c r="AJ4" s="1107"/>
      <c r="AK4" s="1107"/>
      <c r="AL4" s="1107"/>
      <c r="AM4" s="1107"/>
      <c r="AN4" s="1107"/>
      <c r="AO4" s="1107"/>
      <c r="AP4" s="1107"/>
      <c r="AQ4" s="1107" t="s">
        <v>164</v>
      </c>
      <c r="AR4" s="1150"/>
      <c r="AS4" s="1144"/>
      <c r="AT4" s="1145"/>
      <c r="AU4" s="142"/>
      <c r="AV4" s="142"/>
      <c r="AW4" s="142"/>
      <c r="AX4" s="142"/>
      <c r="AY4" s="142"/>
      <c r="AZ4" s="142"/>
      <c r="BA4" s="142"/>
      <c r="BB4" s="142"/>
      <c r="BC4" s="142"/>
      <c r="BD4" s="142"/>
      <c r="BE4" s="142"/>
      <c r="BF4" s="142"/>
    </row>
    <row r="5" spans="1:58" s="7" customFormat="1" ht="18.75" customHeight="1" x14ac:dyDescent="0.4">
      <c r="A5" s="1127"/>
      <c r="B5" s="1127"/>
      <c r="C5" s="1127"/>
      <c r="D5" s="1127"/>
      <c r="E5" s="1130"/>
      <c r="F5" s="1131"/>
      <c r="G5" s="1081"/>
      <c r="H5" s="1081"/>
      <c r="I5" s="1081"/>
      <c r="J5" s="1134"/>
      <c r="K5" s="1127"/>
      <c r="L5" s="1127"/>
      <c r="M5" s="1127"/>
      <c r="N5" s="1127"/>
      <c r="O5" s="1127"/>
      <c r="P5" s="1127"/>
      <c r="Q5" s="1127"/>
      <c r="R5" s="1127"/>
      <c r="S5" s="1127"/>
      <c r="T5" s="1127"/>
      <c r="U5" s="1127"/>
      <c r="V5" s="1134"/>
      <c r="W5" s="1134"/>
      <c r="X5" s="1134"/>
      <c r="Y5" s="1148"/>
      <c r="Z5" s="1151" t="s">
        <v>166</v>
      </c>
      <c r="AA5" s="1153" t="s">
        <v>165</v>
      </c>
      <c r="AB5" s="1153"/>
      <c r="AC5" s="1154"/>
      <c r="AD5" s="1155"/>
      <c r="AE5" s="1160"/>
      <c r="AF5" s="1161"/>
      <c r="AG5" s="1160"/>
      <c r="AH5" s="1161"/>
      <c r="AI5" s="1120" t="str">
        <f>IF(SUM(AA6:AH6)=0,"",SUM(AA6:AH6))</f>
        <v/>
      </c>
      <c r="AJ5" s="1166"/>
      <c r="AK5" s="1120"/>
      <c r="AL5" s="1166"/>
      <c r="AM5" s="1120"/>
      <c r="AN5" s="1166"/>
      <c r="AO5" s="1120"/>
      <c r="AP5" s="1121"/>
      <c r="AQ5" s="1107"/>
      <c r="AR5" s="1150"/>
      <c r="AS5" s="1144"/>
      <c r="AT5" s="1145"/>
      <c r="AU5" s="142"/>
      <c r="AV5" s="142"/>
      <c r="AW5" s="142"/>
      <c r="AX5" s="142"/>
      <c r="AY5" s="142"/>
      <c r="AZ5" s="142"/>
      <c r="BA5" s="142"/>
      <c r="BB5" s="142"/>
      <c r="BC5" s="142"/>
      <c r="BD5" s="142"/>
      <c r="BE5" s="142"/>
      <c r="BF5" s="142"/>
    </row>
    <row r="6" spans="1:58" s="7" customFormat="1" ht="18.75" customHeight="1" x14ac:dyDescent="0.4">
      <c r="A6" s="1127"/>
      <c r="B6" s="1127"/>
      <c r="C6" s="1127"/>
      <c r="D6" s="1127"/>
      <c r="E6" s="1130"/>
      <c r="F6" s="1131"/>
      <c r="G6" s="1081"/>
      <c r="H6" s="1081"/>
      <c r="I6" s="1081"/>
      <c r="J6" s="1134"/>
      <c r="K6" s="1127"/>
      <c r="L6" s="1127"/>
      <c r="M6" s="1127"/>
      <c r="N6" s="1127"/>
      <c r="O6" s="1127"/>
      <c r="P6" s="1127"/>
      <c r="Q6" s="1127"/>
      <c r="R6" s="1127"/>
      <c r="S6" s="1127"/>
      <c r="T6" s="1127"/>
      <c r="U6" s="1127"/>
      <c r="V6" s="1134"/>
      <c r="W6" s="1134"/>
      <c r="X6" s="1134"/>
      <c r="Y6" s="1148"/>
      <c r="Z6" s="1151"/>
      <c r="AA6" s="1153"/>
      <c r="AB6" s="1153"/>
      <c r="AC6" s="1156"/>
      <c r="AD6" s="1157"/>
      <c r="AE6" s="1162"/>
      <c r="AF6" s="1163"/>
      <c r="AG6" s="1162"/>
      <c r="AH6" s="1163"/>
      <c r="AI6" s="1122"/>
      <c r="AJ6" s="1167"/>
      <c r="AK6" s="1122"/>
      <c r="AL6" s="1167"/>
      <c r="AM6" s="1122"/>
      <c r="AN6" s="1167"/>
      <c r="AO6" s="1122"/>
      <c r="AP6" s="1123"/>
      <c r="AQ6" s="1107"/>
      <c r="AR6" s="1150"/>
      <c r="AS6" s="1144"/>
      <c r="AT6" s="1145"/>
      <c r="AU6" s="142"/>
      <c r="AV6" s="142"/>
      <c r="AW6" s="142"/>
      <c r="AX6" s="142"/>
      <c r="AY6" s="142"/>
      <c r="AZ6" s="142"/>
      <c r="BA6" s="142"/>
      <c r="BB6" s="142"/>
      <c r="BC6" s="142"/>
      <c r="BD6" s="142"/>
      <c r="BE6" s="142"/>
      <c r="BF6" s="142"/>
    </row>
    <row r="7" spans="1:58" s="7" customFormat="1" ht="18.75" customHeight="1" x14ac:dyDescent="0.4">
      <c r="A7" s="1127"/>
      <c r="B7" s="1127"/>
      <c r="C7" s="1127"/>
      <c r="D7" s="1127"/>
      <c r="E7" s="1132"/>
      <c r="F7" s="1133"/>
      <c r="G7" s="1081"/>
      <c r="H7" s="1081"/>
      <c r="I7" s="1081"/>
      <c r="J7" s="1134"/>
      <c r="K7" s="1127"/>
      <c r="L7" s="1127"/>
      <c r="M7" s="1127"/>
      <c r="N7" s="1127"/>
      <c r="O7" s="1127"/>
      <c r="P7" s="1127"/>
      <c r="Q7" s="1127"/>
      <c r="R7" s="1127"/>
      <c r="S7" s="1127"/>
      <c r="T7" s="1127"/>
      <c r="U7" s="1127"/>
      <c r="V7" s="1134"/>
      <c r="W7" s="1134"/>
      <c r="X7" s="1134"/>
      <c r="Y7" s="1148"/>
      <c r="Z7" s="1152"/>
      <c r="AA7" s="1153"/>
      <c r="AB7" s="1153"/>
      <c r="AC7" s="1158"/>
      <c r="AD7" s="1159"/>
      <c r="AE7" s="1164"/>
      <c r="AF7" s="1165"/>
      <c r="AG7" s="1164"/>
      <c r="AH7" s="1165"/>
      <c r="AI7" s="1124"/>
      <c r="AJ7" s="1168"/>
      <c r="AK7" s="1124"/>
      <c r="AL7" s="1168"/>
      <c r="AM7" s="1124"/>
      <c r="AN7" s="1168"/>
      <c r="AO7" s="1124"/>
      <c r="AP7" s="1125"/>
      <c r="AQ7" s="1107"/>
      <c r="AR7" s="1150"/>
      <c r="AS7" s="1146"/>
      <c r="AT7" s="1147"/>
      <c r="AU7" s="142"/>
      <c r="AV7" s="142"/>
      <c r="AW7" s="142"/>
      <c r="AX7" s="142"/>
      <c r="AY7" s="142"/>
      <c r="AZ7" s="142"/>
      <c r="BA7" s="142"/>
      <c r="BB7" s="142"/>
      <c r="BC7" s="142"/>
      <c r="BD7" s="142"/>
      <c r="BE7" s="142"/>
      <c r="BF7" s="142"/>
    </row>
    <row r="8" spans="1:58" s="7" customFormat="1" ht="18.75" customHeight="1" x14ac:dyDescent="0.4">
      <c r="A8" s="1126"/>
      <c r="B8" s="1126"/>
      <c r="C8" s="1126"/>
      <c r="D8" s="1126"/>
      <c r="E8" s="1091"/>
      <c r="F8" s="1093"/>
      <c r="G8" s="1095"/>
      <c r="H8" s="1095"/>
      <c r="I8" s="1095"/>
      <c r="J8" s="1095"/>
      <c r="K8" s="1095"/>
      <c r="L8" s="1095"/>
      <c r="M8" s="1095"/>
      <c r="N8" s="1091"/>
      <c r="O8" s="1093"/>
      <c r="P8" s="1108"/>
      <c r="Q8" s="1109"/>
      <c r="R8" s="1109"/>
      <c r="S8" s="1110"/>
      <c r="T8" s="1091"/>
      <c r="U8" s="1093"/>
      <c r="V8" s="1085"/>
      <c r="W8" s="1085"/>
      <c r="X8" s="1085"/>
      <c r="Y8" s="1114"/>
      <c r="Z8" s="1116"/>
      <c r="AA8" s="1083"/>
      <c r="AB8" s="1083"/>
      <c r="AC8" s="1083"/>
      <c r="AD8" s="1083"/>
      <c r="AE8" s="1083"/>
      <c r="AF8" s="1083"/>
      <c r="AG8" s="1083"/>
      <c r="AH8" s="1083"/>
      <c r="AI8" s="1083"/>
      <c r="AJ8" s="1083"/>
      <c r="AK8" s="1104"/>
      <c r="AL8" s="1104"/>
      <c r="AM8" s="1104"/>
      <c r="AN8" s="1104"/>
      <c r="AO8" s="1104"/>
      <c r="AP8" s="1104"/>
      <c r="AQ8" s="1096" t="str">
        <f>IF(SUM(AA8:AP9)=0,"",SUM(AA8:AP9))</f>
        <v/>
      </c>
      <c r="AR8" s="1097"/>
      <c r="AS8" s="1100"/>
      <c r="AT8" s="1101"/>
      <c r="AU8" s="142"/>
      <c r="AV8" s="142"/>
      <c r="AW8" s="142"/>
      <c r="AX8" s="142"/>
      <c r="AY8" s="142"/>
      <c r="AZ8" s="142"/>
      <c r="BA8" s="142"/>
      <c r="BB8" s="142"/>
      <c r="BC8" s="142"/>
      <c r="BD8" s="142"/>
      <c r="BE8" s="142"/>
      <c r="BF8" s="142"/>
    </row>
    <row r="9" spans="1:58" s="7" customFormat="1" ht="18.75" customHeight="1" x14ac:dyDescent="0.4">
      <c r="A9" s="1089"/>
      <c r="B9" s="1089"/>
      <c r="C9" s="1089"/>
      <c r="D9" s="1089"/>
      <c r="E9" s="1092"/>
      <c r="F9" s="1094"/>
      <c r="G9" s="1095"/>
      <c r="H9" s="1095"/>
      <c r="I9" s="1095"/>
      <c r="J9" s="1095"/>
      <c r="K9" s="1095"/>
      <c r="L9" s="1095"/>
      <c r="M9" s="1095"/>
      <c r="N9" s="1092"/>
      <c r="O9" s="1094"/>
      <c r="P9" s="1111"/>
      <c r="Q9" s="1112"/>
      <c r="R9" s="1112"/>
      <c r="S9" s="1113"/>
      <c r="T9" s="1092"/>
      <c r="U9" s="1094"/>
      <c r="V9" s="1086"/>
      <c r="W9" s="1086"/>
      <c r="X9" s="1086"/>
      <c r="Y9" s="1115"/>
      <c r="Z9" s="1116"/>
      <c r="AA9" s="1083"/>
      <c r="AB9" s="1083"/>
      <c r="AC9" s="1083"/>
      <c r="AD9" s="1083"/>
      <c r="AE9" s="1083"/>
      <c r="AF9" s="1083"/>
      <c r="AG9" s="1083"/>
      <c r="AH9" s="1083"/>
      <c r="AI9" s="1083"/>
      <c r="AJ9" s="1083"/>
      <c r="AK9" s="1104"/>
      <c r="AL9" s="1104"/>
      <c r="AM9" s="1104"/>
      <c r="AN9" s="1104"/>
      <c r="AO9" s="1104"/>
      <c r="AP9" s="1104"/>
      <c r="AQ9" s="1118"/>
      <c r="AR9" s="1119"/>
      <c r="AS9" s="1102"/>
      <c r="AT9" s="1103"/>
      <c r="AU9" s="142"/>
      <c r="AV9" s="142"/>
      <c r="AW9" s="142"/>
      <c r="AX9" s="142"/>
      <c r="AY9" s="142"/>
      <c r="AZ9" s="142"/>
      <c r="BA9" s="142"/>
      <c r="BB9" s="142"/>
      <c r="BC9" s="142"/>
      <c r="BD9" s="142"/>
      <c r="BE9" s="142"/>
      <c r="BF9" s="142"/>
    </row>
    <row r="10" spans="1:58" s="7" customFormat="1" ht="18.75" customHeight="1" x14ac:dyDescent="0.4">
      <c r="A10" s="1089"/>
      <c r="B10" s="1089"/>
      <c r="C10" s="1089"/>
      <c r="D10" s="1089"/>
      <c r="E10" s="1091"/>
      <c r="F10" s="1093"/>
      <c r="G10" s="1095"/>
      <c r="H10" s="1095"/>
      <c r="I10" s="1095"/>
      <c r="J10" s="1095"/>
      <c r="K10" s="1095"/>
      <c r="L10" s="1095"/>
      <c r="M10" s="1095"/>
      <c r="N10" s="1091"/>
      <c r="O10" s="1093"/>
      <c r="P10" s="1108"/>
      <c r="Q10" s="1109"/>
      <c r="R10" s="1109"/>
      <c r="S10" s="1110"/>
      <c r="T10" s="1091"/>
      <c r="U10" s="1093"/>
      <c r="V10" s="1085"/>
      <c r="W10" s="1085"/>
      <c r="X10" s="1085"/>
      <c r="Y10" s="1114"/>
      <c r="Z10" s="1116"/>
      <c r="AA10" s="1083"/>
      <c r="AB10" s="1083"/>
      <c r="AC10" s="1083"/>
      <c r="AD10" s="1083"/>
      <c r="AE10" s="1083"/>
      <c r="AF10" s="1083"/>
      <c r="AG10" s="1083"/>
      <c r="AH10" s="1083"/>
      <c r="AI10" s="1083"/>
      <c r="AJ10" s="1083"/>
      <c r="AK10" s="1104"/>
      <c r="AL10" s="1104"/>
      <c r="AM10" s="1104"/>
      <c r="AN10" s="1104"/>
      <c r="AO10" s="1104"/>
      <c r="AP10" s="1104"/>
      <c r="AQ10" s="1096" t="str">
        <f t="shared" ref="AQ10" si="0">IF(SUM(AA10:AP11)=0,"",SUM(AA10:AP11))</f>
        <v/>
      </c>
      <c r="AR10" s="1097"/>
      <c r="AS10" s="1100"/>
      <c r="AT10" s="1101"/>
      <c r="AU10" s="142"/>
      <c r="AV10" s="142"/>
      <c r="AW10" s="142"/>
      <c r="AX10" s="142"/>
      <c r="AY10" s="142"/>
      <c r="AZ10" s="142"/>
      <c r="BA10" s="142"/>
      <c r="BB10" s="142"/>
      <c r="BC10" s="142"/>
      <c r="BD10" s="142"/>
      <c r="BE10" s="142"/>
      <c r="BF10" s="142"/>
    </row>
    <row r="11" spans="1:58" s="7" customFormat="1" ht="18.75" customHeight="1" x14ac:dyDescent="0.4">
      <c r="A11" s="1089"/>
      <c r="B11" s="1089"/>
      <c r="C11" s="1089"/>
      <c r="D11" s="1089"/>
      <c r="E11" s="1092"/>
      <c r="F11" s="1094"/>
      <c r="G11" s="1095"/>
      <c r="H11" s="1095"/>
      <c r="I11" s="1095"/>
      <c r="J11" s="1095"/>
      <c r="K11" s="1095"/>
      <c r="L11" s="1095"/>
      <c r="M11" s="1095"/>
      <c r="N11" s="1092"/>
      <c r="O11" s="1094"/>
      <c r="P11" s="1111"/>
      <c r="Q11" s="1112"/>
      <c r="R11" s="1112"/>
      <c r="S11" s="1113"/>
      <c r="T11" s="1092"/>
      <c r="U11" s="1094"/>
      <c r="V11" s="1086"/>
      <c r="W11" s="1086"/>
      <c r="X11" s="1086"/>
      <c r="Y11" s="1115"/>
      <c r="Z11" s="1116"/>
      <c r="AA11" s="1083"/>
      <c r="AB11" s="1083"/>
      <c r="AC11" s="1083"/>
      <c r="AD11" s="1083"/>
      <c r="AE11" s="1083"/>
      <c r="AF11" s="1083"/>
      <c r="AG11" s="1083"/>
      <c r="AH11" s="1083"/>
      <c r="AI11" s="1083"/>
      <c r="AJ11" s="1083"/>
      <c r="AK11" s="1104"/>
      <c r="AL11" s="1104"/>
      <c r="AM11" s="1104"/>
      <c r="AN11" s="1104"/>
      <c r="AO11" s="1104"/>
      <c r="AP11" s="1104"/>
      <c r="AQ11" s="1118"/>
      <c r="AR11" s="1119"/>
      <c r="AS11" s="1102"/>
      <c r="AT11" s="1103"/>
      <c r="AU11" s="142"/>
      <c r="AV11" s="142"/>
      <c r="AW11" s="142"/>
      <c r="AX11" s="142"/>
      <c r="AY11" s="142"/>
      <c r="AZ11" s="142"/>
      <c r="BA11" s="142"/>
      <c r="BB11" s="142"/>
      <c r="BC11" s="142"/>
      <c r="BD11" s="142"/>
      <c r="BE11" s="142"/>
      <c r="BF11" s="142"/>
    </row>
    <row r="12" spans="1:58" s="7" customFormat="1" ht="18.75" customHeight="1" x14ac:dyDescent="0.4">
      <c r="A12" s="1089"/>
      <c r="B12" s="1089"/>
      <c r="C12" s="1089"/>
      <c r="D12" s="1089"/>
      <c r="E12" s="1091"/>
      <c r="F12" s="1093"/>
      <c r="G12" s="1095"/>
      <c r="H12" s="1095"/>
      <c r="I12" s="1095"/>
      <c r="J12" s="1095"/>
      <c r="K12" s="1095"/>
      <c r="L12" s="1095"/>
      <c r="M12" s="1095"/>
      <c r="N12" s="1091"/>
      <c r="O12" s="1093"/>
      <c r="P12" s="1108"/>
      <c r="Q12" s="1109"/>
      <c r="R12" s="1109"/>
      <c r="S12" s="1110"/>
      <c r="T12" s="1091"/>
      <c r="U12" s="1093"/>
      <c r="V12" s="1085"/>
      <c r="W12" s="1085"/>
      <c r="X12" s="1085"/>
      <c r="Y12" s="1114"/>
      <c r="Z12" s="1116"/>
      <c r="AA12" s="1083"/>
      <c r="AB12" s="1083"/>
      <c r="AC12" s="1083"/>
      <c r="AD12" s="1083"/>
      <c r="AE12" s="1083"/>
      <c r="AF12" s="1083"/>
      <c r="AG12" s="1083"/>
      <c r="AH12" s="1083"/>
      <c r="AI12" s="1083"/>
      <c r="AJ12" s="1083"/>
      <c r="AK12" s="1104"/>
      <c r="AL12" s="1104"/>
      <c r="AM12" s="1104"/>
      <c r="AN12" s="1104"/>
      <c r="AO12" s="1104"/>
      <c r="AP12" s="1104"/>
      <c r="AQ12" s="1096" t="str">
        <f t="shared" ref="AQ12" si="1">IF(SUM(AA12:AP13)=0,"",SUM(AA12:AP13))</f>
        <v/>
      </c>
      <c r="AR12" s="1097"/>
      <c r="AS12" s="1100"/>
      <c r="AT12" s="1101"/>
      <c r="AU12" s="142"/>
      <c r="AV12" s="142"/>
      <c r="AW12" s="142"/>
      <c r="AX12" s="142"/>
      <c r="AY12" s="142"/>
      <c r="AZ12" s="142"/>
      <c r="BA12" s="142"/>
      <c r="BB12" s="142"/>
      <c r="BC12" s="142"/>
      <c r="BD12" s="142"/>
      <c r="BE12" s="142"/>
      <c r="BF12" s="142"/>
    </row>
    <row r="13" spans="1:58" s="7" customFormat="1" ht="18.75" customHeight="1" x14ac:dyDescent="0.4">
      <c r="A13" s="1089"/>
      <c r="B13" s="1089"/>
      <c r="C13" s="1089"/>
      <c r="D13" s="1089"/>
      <c r="E13" s="1092"/>
      <c r="F13" s="1094"/>
      <c r="G13" s="1095"/>
      <c r="H13" s="1095"/>
      <c r="I13" s="1095"/>
      <c r="J13" s="1095"/>
      <c r="K13" s="1095"/>
      <c r="L13" s="1095"/>
      <c r="M13" s="1095"/>
      <c r="N13" s="1092"/>
      <c r="O13" s="1094"/>
      <c r="P13" s="1111"/>
      <c r="Q13" s="1112"/>
      <c r="R13" s="1112"/>
      <c r="S13" s="1113"/>
      <c r="T13" s="1092"/>
      <c r="U13" s="1094"/>
      <c r="V13" s="1086"/>
      <c r="W13" s="1086"/>
      <c r="X13" s="1086"/>
      <c r="Y13" s="1115"/>
      <c r="Z13" s="1116"/>
      <c r="AA13" s="1083"/>
      <c r="AB13" s="1083"/>
      <c r="AC13" s="1083"/>
      <c r="AD13" s="1083"/>
      <c r="AE13" s="1083"/>
      <c r="AF13" s="1083"/>
      <c r="AG13" s="1083"/>
      <c r="AH13" s="1083"/>
      <c r="AI13" s="1083"/>
      <c r="AJ13" s="1083"/>
      <c r="AK13" s="1104"/>
      <c r="AL13" s="1104"/>
      <c r="AM13" s="1104"/>
      <c r="AN13" s="1104"/>
      <c r="AO13" s="1104"/>
      <c r="AP13" s="1104"/>
      <c r="AQ13" s="1118"/>
      <c r="AR13" s="1119"/>
      <c r="AS13" s="1102"/>
      <c r="AT13" s="1103"/>
      <c r="AU13" s="142"/>
      <c r="AV13" s="142"/>
      <c r="AW13" s="142"/>
      <c r="AX13" s="142"/>
      <c r="AY13" s="142"/>
      <c r="AZ13" s="142"/>
      <c r="BA13" s="142"/>
      <c r="BB13" s="142"/>
      <c r="BC13" s="142"/>
      <c r="BD13" s="142"/>
      <c r="BE13" s="142"/>
      <c r="BF13" s="142"/>
    </row>
    <row r="14" spans="1:58" s="7" customFormat="1" ht="18.75" customHeight="1" x14ac:dyDescent="0.4">
      <c r="A14" s="1089"/>
      <c r="B14" s="1089"/>
      <c r="C14" s="1089"/>
      <c r="D14" s="1089"/>
      <c r="E14" s="1091"/>
      <c r="F14" s="1093"/>
      <c r="G14" s="1095"/>
      <c r="H14" s="1095"/>
      <c r="I14" s="1095"/>
      <c r="J14" s="1095"/>
      <c r="K14" s="1095"/>
      <c r="L14" s="1095"/>
      <c r="M14" s="1095"/>
      <c r="N14" s="1091"/>
      <c r="O14" s="1093"/>
      <c r="P14" s="1108"/>
      <c r="Q14" s="1109"/>
      <c r="R14" s="1109"/>
      <c r="S14" s="1110"/>
      <c r="T14" s="1091"/>
      <c r="U14" s="1093"/>
      <c r="V14" s="1085"/>
      <c r="W14" s="1085"/>
      <c r="X14" s="1085"/>
      <c r="Y14" s="1114"/>
      <c r="Z14" s="1116"/>
      <c r="AA14" s="1083"/>
      <c r="AB14" s="1083"/>
      <c r="AC14" s="1083"/>
      <c r="AD14" s="1083"/>
      <c r="AE14" s="1083"/>
      <c r="AF14" s="1083"/>
      <c r="AG14" s="1083"/>
      <c r="AH14" s="1083"/>
      <c r="AI14" s="1083"/>
      <c r="AJ14" s="1083"/>
      <c r="AK14" s="1104"/>
      <c r="AL14" s="1104"/>
      <c r="AM14" s="1104"/>
      <c r="AN14" s="1104"/>
      <c r="AO14" s="1104"/>
      <c r="AP14" s="1104"/>
      <c r="AQ14" s="1096" t="str">
        <f t="shared" ref="AQ14" si="2">IF(SUM(AA14:AP15)=0,"",SUM(AA14:AP15))</f>
        <v/>
      </c>
      <c r="AR14" s="1097"/>
      <c r="AS14" s="1100"/>
      <c r="AT14" s="1101"/>
      <c r="AU14" s="142"/>
      <c r="AV14" s="142"/>
      <c r="AW14" s="142"/>
      <c r="AX14" s="142"/>
      <c r="AY14" s="142"/>
      <c r="AZ14" s="142"/>
      <c r="BA14" s="142"/>
      <c r="BB14" s="142"/>
      <c r="BC14" s="142"/>
      <c r="BD14" s="142"/>
      <c r="BE14" s="142"/>
      <c r="BF14" s="142"/>
    </row>
    <row r="15" spans="1:58" s="7" customFormat="1" ht="18.75" customHeight="1" x14ac:dyDescent="0.4">
      <c r="A15" s="1089"/>
      <c r="B15" s="1089"/>
      <c r="C15" s="1089"/>
      <c r="D15" s="1089"/>
      <c r="E15" s="1092"/>
      <c r="F15" s="1094"/>
      <c r="G15" s="1095"/>
      <c r="H15" s="1095"/>
      <c r="I15" s="1095"/>
      <c r="J15" s="1095"/>
      <c r="K15" s="1095"/>
      <c r="L15" s="1095"/>
      <c r="M15" s="1095"/>
      <c r="N15" s="1092"/>
      <c r="O15" s="1094"/>
      <c r="P15" s="1111"/>
      <c r="Q15" s="1112"/>
      <c r="R15" s="1112"/>
      <c r="S15" s="1113"/>
      <c r="T15" s="1092"/>
      <c r="U15" s="1094"/>
      <c r="V15" s="1086"/>
      <c r="W15" s="1086"/>
      <c r="X15" s="1086"/>
      <c r="Y15" s="1115"/>
      <c r="Z15" s="1116"/>
      <c r="AA15" s="1083"/>
      <c r="AB15" s="1083"/>
      <c r="AC15" s="1083"/>
      <c r="AD15" s="1083"/>
      <c r="AE15" s="1083"/>
      <c r="AF15" s="1083"/>
      <c r="AG15" s="1083"/>
      <c r="AH15" s="1083"/>
      <c r="AI15" s="1083"/>
      <c r="AJ15" s="1083"/>
      <c r="AK15" s="1104"/>
      <c r="AL15" s="1104"/>
      <c r="AM15" s="1104"/>
      <c r="AN15" s="1104"/>
      <c r="AO15" s="1104"/>
      <c r="AP15" s="1104"/>
      <c r="AQ15" s="1118"/>
      <c r="AR15" s="1119"/>
      <c r="AS15" s="1102"/>
      <c r="AT15" s="1103"/>
      <c r="AU15" s="142"/>
      <c r="AV15" s="142"/>
      <c r="AW15" s="142"/>
      <c r="AX15" s="142"/>
      <c r="AY15" s="142"/>
      <c r="AZ15" s="142"/>
      <c r="BA15" s="142"/>
      <c r="BB15" s="142"/>
      <c r="BC15" s="142"/>
      <c r="BD15" s="142"/>
      <c r="BE15" s="142"/>
      <c r="BF15" s="142"/>
    </row>
    <row r="16" spans="1:58" s="7" customFormat="1" ht="18.75" customHeight="1" x14ac:dyDescent="0.4">
      <c r="A16" s="1089"/>
      <c r="B16" s="1089"/>
      <c r="C16" s="1089"/>
      <c r="D16" s="1089"/>
      <c r="E16" s="1091"/>
      <c r="F16" s="1093"/>
      <c r="G16" s="1095"/>
      <c r="H16" s="1095"/>
      <c r="I16" s="1095"/>
      <c r="J16" s="1095"/>
      <c r="K16" s="1095"/>
      <c r="L16" s="1095"/>
      <c r="M16" s="1095"/>
      <c r="N16" s="1091"/>
      <c r="O16" s="1093"/>
      <c r="P16" s="1108"/>
      <c r="Q16" s="1109"/>
      <c r="R16" s="1109"/>
      <c r="S16" s="1110"/>
      <c r="T16" s="1091"/>
      <c r="U16" s="1093"/>
      <c r="V16" s="1085"/>
      <c r="W16" s="1085"/>
      <c r="X16" s="1085"/>
      <c r="Y16" s="1114"/>
      <c r="Z16" s="1116"/>
      <c r="AA16" s="1083"/>
      <c r="AB16" s="1083"/>
      <c r="AC16" s="1083"/>
      <c r="AD16" s="1083"/>
      <c r="AE16" s="1083"/>
      <c r="AF16" s="1083"/>
      <c r="AG16" s="1083"/>
      <c r="AH16" s="1083"/>
      <c r="AI16" s="1083"/>
      <c r="AJ16" s="1083"/>
      <c r="AK16" s="1104"/>
      <c r="AL16" s="1104"/>
      <c r="AM16" s="1104"/>
      <c r="AN16" s="1104"/>
      <c r="AO16" s="1104"/>
      <c r="AP16" s="1104"/>
      <c r="AQ16" s="1096" t="str">
        <f t="shared" ref="AQ16" si="3">IF(SUM(AA16:AP17)=0,"",SUM(AA16:AP17))</f>
        <v/>
      </c>
      <c r="AR16" s="1097"/>
      <c r="AS16" s="1100"/>
      <c r="AT16" s="1101"/>
      <c r="AU16" s="142"/>
      <c r="AV16" s="142"/>
      <c r="AW16" s="142"/>
      <c r="AX16" s="142"/>
      <c r="AY16" s="142"/>
      <c r="AZ16" s="142"/>
      <c r="BA16" s="142"/>
      <c r="BB16" s="142"/>
      <c r="BC16" s="142"/>
      <c r="BD16" s="142"/>
      <c r="BE16" s="142"/>
      <c r="BF16" s="142"/>
    </row>
    <row r="17" spans="1:58" s="7" customFormat="1" ht="18.75" customHeight="1" x14ac:dyDescent="0.4">
      <c r="A17" s="1089"/>
      <c r="B17" s="1089"/>
      <c r="C17" s="1089"/>
      <c r="D17" s="1089"/>
      <c r="E17" s="1092"/>
      <c r="F17" s="1094"/>
      <c r="G17" s="1095"/>
      <c r="H17" s="1095"/>
      <c r="I17" s="1095"/>
      <c r="J17" s="1095"/>
      <c r="K17" s="1095"/>
      <c r="L17" s="1095"/>
      <c r="M17" s="1095"/>
      <c r="N17" s="1092"/>
      <c r="O17" s="1094"/>
      <c r="P17" s="1111"/>
      <c r="Q17" s="1112"/>
      <c r="R17" s="1112"/>
      <c r="S17" s="1113"/>
      <c r="T17" s="1092"/>
      <c r="U17" s="1094"/>
      <c r="V17" s="1086"/>
      <c r="W17" s="1086"/>
      <c r="X17" s="1086"/>
      <c r="Y17" s="1115"/>
      <c r="Z17" s="1116"/>
      <c r="AA17" s="1083"/>
      <c r="AB17" s="1083"/>
      <c r="AC17" s="1083"/>
      <c r="AD17" s="1083"/>
      <c r="AE17" s="1083"/>
      <c r="AF17" s="1083"/>
      <c r="AG17" s="1083"/>
      <c r="AH17" s="1083"/>
      <c r="AI17" s="1083"/>
      <c r="AJ17" s="1083"/>
      <c r="AK17" s="1104"/>
      <c r="AL17" s="1104"/>
      <c r="AM17" s="1104"/>
      <c r="AN17" s="1104"/>
      <c r="AO17" s="1104"/>
      <c r="AP17" s="1104"/>
      <c r="AQ17" s="1118"/>
      <c r="AR17" s="1119"/>
      <c r="AS17" s="1102"/>
      <c r="AT17" s="1103"/>
      <c r="AU17" s="142"/>
      <c r="AV17" s="142"/>
      <c r="AW17" s="142"/>
      <c r="AX17" s="142"/>
      <c r="AY17" s="142"/>
      <c r="AZ17" s="142"/>
      <c r="BA17" s="142"/>
      <c r="BB17" s="142"/>
      <c r="BC17" s="142"/>
      <c r="BD17" s="142"/>
      <c r="BE17" s="142"/>
      <c r="BF17" s="142"/>
    </row>
    <row r="18" spans="1:58" s="7" customFormat="1" ht="18.75" customHeight="1" x14ac:dyDescent="0.4">
      <c r="A18" s="1089"/>
      <c r="B18" s="1089"/>
      <c r="C18" s="1089"/>
      <c r="D18" s="1089"/>
      <c r="E18" s="1091"/>
      <c r="F18" s="1093"/>
      <c r="G18" s="1095"/>
      <c r="H18" s="1095"/>
      <c r="I18" s="1095"/>
      <c r="J18" s="1095"/>
      <c r="K18" s="1095"/>
      <c r="L18" s="1095"/>
      <c r="M18" s="1095"/>
      <c r="N18" s="1091"/>
      <c r="O18" s="1093"/>
      <c r="P18" s="1108"/>
      <c r="Q18" s="1109"/>
      <c r="R18" s="1109"/>
      <c r="S18" s="1110"/>
      <c r="T18" s="1091"/>
      <c r="U18" s="1093"/>
      <c r="V18" s="1085"/>
      <c r="W18" s="1085"/>
      <c r="X18" s="1085"/>
      <c r="Y18" s="1114"/>
      <c r="Z18" s="1116"/>
      <c r="AA18" s="1083"/>
      <c r="AB18" s="1083"/>
      <c r="AC18" s="1083"/>
      <c r="AD18" s="1083"/>
      <c r="AE18" s="1083"/>
      <c r="AF18" s="1083"/>
      <c r="AG18" s="1083"/>
      <c r="AH18" s="1083"/>
      <c r="AI18" s="1083"/>
      <c r="AJ18" s="1083"/>
      <c r="AK18" s="1104"/>
      <c r="AL18" s="1104"/>
      <c r="AM18" s="1104"/>
      <c r="AN18" s="1104"/>
      <c r="AO18" s="1104"/>
      <c r="AP18" s="1104"/>
      <c r="AQ18" s="1096" t="str">
        <f t="shared" ref="AQ18" si="4">IF(SUM(AA18:AP19)=0,"",SUM(AA18:AP19))</f>
        <v/>
      </c>
      <c r="AR18" s="1097"/>
      <c r="AS18" s="1100"/>
      <c r="AT18" s="1101"/>
      <c r="AU18" s="142"/>
      <c r="AV18" s="142"/>
      <c r="AW18" s="142"/>
      <c r="AX18" s="142"/>
      <c r="AY18" s="142"/>
      <c r="AZ18" s="142"/>
      <c r="BA18" s="142"/>
      <c r="BB18" s="142"/>
      <c r="BC18" s="142"/>
      <c r="BD18" s="142"/>
      <c r="BE18" s="142"/>
      <c r="BF18" s="142"/>
    </row>
    <row r="19" spans="1:58" s="7" customFormat="1" ht="18.75" customHeight="1" x14ac:dyDescent="0.4">
      <c r="A19" s="1089"/>
      <c r="B19" s="1089"/>
      <c r="C19" s="1089"/>
      <c r="D19" s="1089"/>
      <c r="E19" s="1092"/>
      <c r="F19" s="1094"/>
      <c r="G19" s="1095"/>
      <c r="H19" s="1095"/>
      <c r="I19" s="1095"/>
      <c r="J19" s="1095"/>
      <c r="K19" s="1095"/>
      <c r="L19" s="1095"/>
      <c r="M19" s="1095"/>
      <c r="N19" s="1092"/>
      <c r="O19" s="1094"/>
      <c r="P19" s="1111"/>
      <c r="Q19" s="1112"/>
      <c r="R19" s="1112"/>
      <c r="S19" s="1113"/>
      <c r="T19" s="1092"/>
      <c r="U19" s="1094"/>
      <c r="V19" s="1086"/>
      <c r="W19" s="1086"/>
      <c r="X19" s="1086"/>
      <c r="Y19" s="1115"/>
      <c r="Z19" s="1116"/>
      <c r="AA19" s="1083"/>
      <c r="AB19" s="1083"/>
      <c r="AC19" s="1083"/>
      <c r="AD19" s="1083"/>
      <c r="AE19" s="1083"/>
      <c r="AF19" s="1083"/>
      <c r="AG19" s="1083"/>
      <c r="AH19" s="1083"/>
      <c r="AI19" s="1083"/>
      <c r="AJ19" s="1083"/>
      <c r="AK19" s="1104"/>
      <c r="AL19" s="1104"/>
      <c r="AM19" s="1104"/>
      <c r="AN19" s="1104"/>
      <c r="AO19" s="1104"/>
      <c r="AP19" s="1104"/>
      <c r="AQ19" s="1118"/>
      <c r="AR19" s="1119"/>
      <c r="AS19" s="1102"/>
      <c r="AT19" s="1103"/>
      <c r="AU19" s="142"/>
      <c r="AV19" s="142"/>
      <c r="AW19" s="142"/>
      <c r="AX19" s="142"/>
      <c r="AY19" s="142"/>
      <c r="AZ19" s="142"/>
      <c r="BA19" s="142"/>
      <c r="BB19" s="142"/>
      <c r="BC19" s="142"/>
      <c r="BD19" s="142"/>
      <c r="BE19" s="142"/>
      <c r="BF19" s="142"/>
    </row>
    <row r="20" spans="1:58" s="7" customFormat="1" ht="18.75" customHeight="1" x14ac:dyDescent="0.4">
      <c r="A20" s="1089"/>
      <c r="B20" s="1089"/>
      <c r="C20" s="1089"/>
      <c r="D20" s="1089"/>
      <c r="E20" s="1091"/>
      <c r="F20" s="1093"/>
      <c r="G20" s="1095"/>
      <c r="H20" s="1095"/>
      <c r="I20" s="1095"/>
      <c r="J20" s="1095"/>
      <c r="K20" s="1095"/>
      <c r="L20" s="1095"/>
      <c r="M20" s="1095"/>
      <c r="N20" s="1114"/>
      <c r="O20" s="1093"/>
      <c r="P20" s="1108"/>
      <c r="Q20" s="1109"/>
      <c r="R20" s="1109"/>
      <c r="S20" s="1110"/>
      <c r="T20" s="1114"/>
      <c r="U20" s="1093"/>
      <c r="V20" s="1085"/>
      <c r="W20" s="1085"/>
      <c r="X20" s="1085"/>
      <c r="Y20" s="1114"/>
      <c r="Z20" s="1116"/>
      <c r="AA20" s="1083"/>
      <c r="AB20" s="1083"/>
      <c r="AC20" s="1083"/>
      <c r="AD20" s="1083"/>
      <c r="AE20" s="1083"/>
      <c r="AF20" s="1083"/>
      <c r="AG20" s="1083"/>
      <c r="AH20" s="1083"/>
      <c r="AI20" s="1083"/>
      <c r="AJ20" s="1083"/>
      <c r="AK20" s="1104"/>
      <c r="AL20" s="1104"/>
      <c r="AM20" s="1104"/>
      <c r="AN20" s="1104"/>
      <c r="AO20" s="1104"/>
      <c r="AP20" s="1104"/>
      <c r="AQ20" s="1096" t="str">
        <f t="shared" ref="AQ20" si="5">IF(SUM(AA20:AP21)=0,"",SUM(AA20:AP21))</f>
        <v/>
      </c>
      <c r="AR20" s="1097"/>
      <c r="AS20" s="1100"/>
      <c r="AT20" s="1101"/>
      <c r="AU20" s="142"/>
      <c r="AV20" s="142"/>
      <c r="AW20" s="142"/>
      <c r="AX20" s="142"/>
      <c r="AY20" s="142"/>
      <c r="AZ20" s="142"/>
      <c r="BA20" s="142"/>
      <c r="BB20" s="142"/>
      <c r="BC20" s="142"/>
      <c r="BD20" s="142"/>
      <c r="BE20" s="142"/>
      <c r="BF20" s="142"/>
    </row>
    <row r="21" spans="1:58" s="7" customFormat="1" ht="18.75" customHeight="1" x14ac:dyDescent="0.4">
      <c r="A21" s="1089"/>
      <c r="B21" s="1089"/>
      <c r="C21" s="1089"/>
      <c r="D21" s="1089"/>
      <c r="E21" s="1092"/>
      <c r="F21" s="1094"/>
      <c r="G21" s="1095"/>
      <c r="H21" s="1095"/>
      <c r="I21" s="1095"/>
      <c r="J21" s="1095"/>
      <c r="K21" s="1095"/>
      <c r="L21" s="1095"/>
      <c r="M21" s="1095"/>
      <c r="N21" s="1115"/>
      <c r="O21" s="1094"/>
      <c r="P21" s="1111"/>
      <c r="Q21" s="1112"/>
      <c r="R21" s="1112"/>
      <c r="S21" s="1113"/>
      <c r="T21" s="1115"/>
      <c r="U21" s="1094"/>
      <c r="V21" s="1086"/>
      <c r="W21" s="1086"/>
      <c r="X21" s="1086"/>
      <c r="Y21" s="1115"/>
      <c r="Z21" s="1116"/>
      <c r="AA21" s="1083"/>
      <c r="AB21" s="1083"/>
      <c r="AC21" s="1083"/>
      <c r="AD21" s="1083"/>
      <c r="AE21" s="1083"/>
      <c r="AF21" s="1083"/>
      <c r="AG21" s="1083"/>
      <c r="AH21" s="1083"/>
      <c r="AI21" s="1083"/>
      <c r="AJ21" s="1083"/>
      <c r="AK21" s="1104"/>
      <c r="AL21" s="1104"/>
      <c r="AM21" s="1104"/>
      <c r="AN21" s="1104"/>
      <c r="AO21" s="1104"/>
      <c r="AP21" s="1104"/>
      <c r="AQ21" s="1118"/>
      <c r="AR21" s="1119"/>
      <c r="AS21" s="1102"/>
      <c r="AT21" s="1103"/>
      <c r="AU21" s="142"/>
      <c r="AV21" s="142"/>
      <c r="AW21" s="142"/>
      <c r="AX21" s="142"/>
      <c r="AY21" s="142"/>
      <c r="AZ21" s="142"/>
      <c r="BA21" s="142"/>
      <c r="BB21" s="142"/>
      <c r="BC21" s="142"/>
      <c r="BD21" s="142"/>
      <c r="BE21" s="142"/>
      <c r="BF21" s="142"/>
    </row>
    <row r="22" spans="1:58" s="7" customFormat="1" ht="18.75" customHeight="1" x14ac:dyDescent="0.4">
      <c r="A22" s="1089"/>
      <c r="B22" s="1089"/>
      <c r="C22" s="1089"/>
      <c r="D22" s="1089"/>
      <c r="E22" s="1091"/>
      <c r="F22" s="1093"/>
      <c r="G22" s="1095"/>
      <c r="H22" s="1095"/>
      <c r="I22" s="1095"/>
      <c r="J22" s="1095"/>
      <c r="K22" s="1095"/>
      <c r="L22" s="1095"/>
      <c r="M22" s="1095"/>
      <c r="N22" s="1114"/>
      <c r="O22" s="1093"/>
      <c r="P22" s="1108"/>
      <c r="Q22" s="1109"/>
      <c r="R22" s="1109"/>
      <c r="S22" s="1110"/>
      <c r="T22" s="1114"/>
      <c r="U22" s="1093"/>
      <c r="V22" s="1085"/>
      <c r="W22" s="1085"/>
      <c r="X22" s="1085"/>
      <c r="Y22" s="1114"/>
      <c r="Z22" s="1116"/>
      <c r="AA22" s="1083"/>
      <c r="AB22" s="1083"/>
      <c r="AC22" s="1083"/>
      <c r="AD22" s="1083"/>
      <c r="AE22" s="1083"/>
      <c r="AF22" s="1083"/>
      <c r="AG22" s="1083"/>
      <c r="AH22" s="1083"/>
      <c r="AI22" s="1083"/>
      <c r="AJ22" s="1083"/>
      <c r="AK22" s="1104"/>
      <c r="AL22" s="1104"/>
      <c r="AM22" s="1104"/>
      <c r="AN22" s="1104"/>
      <c r="AO22" s="1104"/>
      <c r="AP22" s="1104"/>
      <c r="AQ22" s="1096" t="str">
        <f t="shared" ref="AQ22" si="6">IF(SUM(AA22:AP23)=0,"",SUM(AA22:AP23))</f>
        <v/>
      </c>
      <c r="AR22" s="1097"/>
      <c r="AS22" s="1100"/>
      <c r="AT22" s="1101"/>
      <c r="AU22" s="142"/>
      <c r="AV22" s="142"/>
      <c r="AW22" s="142"/>
      <c r="AX22" s="142"/>
      <c r="AY22" s="142"/>
      <c r="AZ22" s="142"/>
      <c r="BA22" s="142"/>
      <c r="BB22" s="142"/>
      <c r="BC22" s="142"/>
      <c r="BD22" s="142"/>
      <c r="BE22" s="142"/>
      <c r="BF22" s="142"/>
    </row>
    <row r="23" spans="1:58" s="7" customFormat="1" ht="18.75" customHeight="1" x14ac:dyDescent="0.4">
      <c r="A23" s="1089"/>
      <c r="B23" s="1089"/>
      <c r="C23" s="1089"/>
      <c r="D23" s="1089"/>
      <c r="E23" s="1092"/>
      <c r="F23" s="1094"/>
      <c r="G23" s="1095"/>
      <c r="H23" s="1095"/>
      <c r="I23" s="1095"/>
      <c r="J23" s="1095"/>
      <c r="K23" s="1095"/>
      <c r="L23" s="1095"/>
      <c r="M23" s="1095"/>
      <c r="N23" s="1115"/>
      <c r="O23" s="1094"/>
      <c r="P23" s="1111"/>
      <c r="Q23" s="1112"/>
      <c r="R23" s="1112"/>
      <c r="S23" s="1113"/>
      <c r="T23" s="1115"/>
      <c r="U23" s="1094"/>
      <c r="V23" s="1086"/>
      <c r="W23" s="1086"/>
      <c r="X23" s="1086"/>
      <c r="Y23" s="1115"/>
      <c r="Z23" s="1116"/>
      <c r="AA23" s="1083"/>
      <c r="AB23" s="1083"/>
      <c r="AC23" s="1083"/>
      <c r="AD23" s="1083"/>
      <c r="AE23" s="1083"/>
      <c r="AF23" s="1083"/>
      <c r="AG23" s="1083"/>
      <c r="AH23" s="1083"/>
      <c r="AI23" s="1083"/>
      <c r="AJ23" s="1083"/>
      <c r="AK23" s="1104"/>
      <c r="AL23" s="1104"/>
      <c r="AM23" s="1104"/>
      <c r="AN23" s="1104"/>
      <c r="AO23" s="1104"/>
      <c r="AP23" s="1104"/>
      <c r="AQ23" s="1118"/>
      <c r="AR23" s="1119"/>
      <c r="AS23" s="1102"/>
      <c r="AT23" s="1103"/>
      <c r="AU23" s="142"/>
      <c r="AV23" s="142"/>
      <c r="AW23" s="142"/>
      <c r="AX23" s="142"/>
      <c r="AY23" s="142"/>
      <c r="AZ23" s="142"/>
      <c r="BA23" s="142"/>
      <c r="BB23" s="142"/>
      <c r="BC23" s="142"/>
      <c r="BD23" s="142"/>
      <c r="BE23" s="142"/>
      <c r="BF23" s="142"/>
    </row>
    <row r="24" spans="1:58" s="7" customFormat="1" ht="18.75" customHeight="1" x14ac:dyDescent="0.4">
      <c r="A24" s="1089"/>
      <c r="B24" s="1089"/>
      <c r="C24" s="1089"/>
      <c r="D24" s="1089"/>
      <c r="E24" s="1091"/>
      <c r="F24" s="1093"/>
      <c r="G24" s="1095"/>
      <c r="H24" s="1095"/>
      <c r="I24" s="1095"/>
      <c r="J24" s="1095"/>
      <c r="K24" s="1095"/>
      <c r="L24" s="1095"/>
      <c r="M24" s="1095"/>
      <c r="N24" s="1114"/>
      <c r="O24" s="1093"/>
      <c r="P24" s="1108"/>
      <c r="Q24" s="1109"/>
      <c r="R24" s="1109"/>
      <c r="S24" s="1110"/>
      <c r="T24" s="1114"/>
      <c r="U24" s="1093"/>
      <c r="V24" s="1085"/>
      <c r="W24" s="1085"/>
      <c r="X24" s="1085"/>
      <c r="Y24" s="1114"/>
      <c r="Z24" s="1116"/>
      <c r="AA24" s="1083"/>
      <c r="AB24" s="1083"/>
      <c r="AC24" s="1083"/>
      <c r="AD24" s="1083"/>
      <c r="AE24" s="1083"/>
      <c r="AF24" s="1083"/>
      <c r="AG24" s="1083"/>
      <c r="AH24" s="1083"/>
      <c r="AI24" s="1083"/>
      <c r="AJ24" s="1083"/>
      <c r="AK24" s="1104"/>
      <c r="AL24" s="1104"/>
      <c r="AM24" s="1104"/>
      <c r="AN24" s="1104"/>
      <c r="AO24" s="1104"/>
      <c r="AP24" s="1104"/>
      <c r="AQ24" s="1096" t="str">
        <f t="shared" ref="AQ24" si="7">IF(SUM(AA24:AP25)=0,"",SUM(AA24:AP25))</f>
        <v/>
      </c>
      <c r="AR24" s="1097"/>
      <c r="AS24" s="1100"/>
      <c r="AT24" s="1101"/>
      <c r="AU24" s="142"/>
      <c r="AV24" s="142"/>
      <c r="AW24" s="142"/>
      <c r="AX24" s="142"/>
      <c r="AY24" s="142"/>
      <c r="AZ24" s="142"/>
      <c r="BA24" s="142"/>
      <c r="BB24" s="142"/>
      <c r="BC24" s="142"/>
      <c r="BD24" s="142"/>
      <c r="BE24" s="142"/>
      <c r="BF24" s="142"/>
    </row>
    <row r="25" spans="1:58" s="7" customFormat="1" ht="18.75" customHeight="1" x14ac:dyDescent="0.4">
      <c r="A25" s="1089"/>
      <c r="B25" s="1089"/>
      <c r="C25" s="1089"/>
      <c r="D25" s="1089"/>
      <c r="E25" s="1092"/>
      <c r="F25" s="1094"/>
      <c r="G25" s="1095"/>
      <c r="H25" s="1095"/>
      <c r="I25" s="1095"/>
      <c r="J25" s="1095"/>
      <c r="K25" s="1095"/>
      <c r="L25" s="1095"/>
      <c r="M25" s="1095"/>
      <c r="N25" s="1115"/>
      <c r="O25" s="1094"/>
      <c r="P25" s="1111"/>
      <c r="Q25" s="1112"/>
      <c r="R25" s="1112"/>
      <c r="S25" s="1113"/>
      <c r="T25" s="1115"/>
      <c r="U25" s="1094"/>
      <c r="V25" s="1086"/>
      <c r="W25" s="1086"/>
      <c r="X25" s="1086"/>
      <c r="Y25" s="1115"/>
      <c r="Z25" s="1116"/>
      <c r="AA25" s="1083"/>
      <c r="AB25" s="1083"/>
      <c r="AC25" s="1083"/>
      <c r="AD25" s="1083"/>
      <c r="AE25" s="1083"/>
      <c r="AF25" s="1083"/>
      <c r="AG25" s="1083"/>
      <c r="AH25" s="1083"/>
      <c r="AI25" s="1083"/>
      <c r="AJ25" s="1083"/>
      <c r="AK25" s="1104"/>
      <c r="AL25" s="1104"/>
      <c r="AM25" s="1104"/>
      <c r="AN25" s="1104"/>
      <c r="AO25" s="1104"/>
      <c r="AP25" s="1104"/>
      <c r="AQ25" s="1118"/>
      <c r="AR25" s="1119"/>
      <c r="AS25" s="1102"/>
      <c r="AT25" s="1103"/>
      <c r="AU25" s="142"/>
      <c r="AV25" s="142"/>
      <c r="AW25" s="142"/>
      <c r="AX25" s="142"/>
      <c r="AY25" s="142"/>
      <c r="AZ25" s="142"/>
      <c r="BA25" s="142"/>
      <c r="BB25" s="142"/>
      <c r="BC25" s="142"/>
      <c r="BD25" s="142"/>
      <c r="BE25" s="142"/>
      <c r="BF25" s="142"/>
    </row>
    <row r="26" spans="1:58" s="7" customFormat="1" ht="18.75" customHeight="1" x14ac:dyDescent="0.4">
      <c r="A26" s="1089"/>
      <c r="B26" s="1089"/>
      <c r="C26" s="1089"/>
      <c r="D26" s="1089"/>
      <c r="E26" s="1091"/>
      <c r="F26" s="1093"/>
      <c r="G26" s="1095"/>
      <c r="H26" s="1095"/>
      <c r="I26" s="1095"/>
      <c r="J26" s="1095"/>
      <c r="K26" s="1095"/>
      <c r="L26" s="1095"/>
      <c r="M26" s="1095"/>
      <c r="N26" s="1114"/>
      <c r="O26" s="1093"/>
      <c r="P26" s="1108"/>
      <c r="Q26" s="1109"/>
      <c r="R26" s="1109"/>
      <c r="S26" s="1110"/>
      <c r="T26" s="1114"/>
      <c r="U26" s="1093"/>
      <c r="V26" s="1085"/>
      <c r="W26" s="1085"/>
      <c r="X26" s="1085"/>
      <c r="Y26" s="1114"/>
      <c r="Z26" s="1116"/>
      <c r="AA26" s="1083"/>
      <c r="AB26" s="1083"/>
      <c r="AC26" s="1083"/>
      <c r="AD26" s="1083"/>
      <c r="AE26" s="1083"/>
      <c r="AF26" s="1083"/>
      <c r="AG26" s="1083"/>
      <c r="AH26" s="1083"/>
      <c r="AI26" s="1083"/>
      <c r="AJ26" s="1083"/>
      <c r="AK26" s="1104"/>
      <c r="AL26" s="1104"/>
      <c r="AM26" s="1104"/>
      <c r="AN26" s="1104"/>
      <c r="AO26" s="1104"/>
      <c r="AP26" s="1104"/>
      <c r="AQ26" s="1096" t="str">
        <f t="shared" ref="AQ26" si="8">IF(SUM(AA26:AP27)=0,"",SUM(AA26:AP27))</f>
        <v/>
      </c>
      <c r="AR26" s="1097"/>
      <c r="AS26" s="1100"/>
      <c r="AT26" s="1101"/>
      <c r="AU26" s="142"/>
      <c r="AV26" s="142"/>
      <c r="AW26" s="142"/>
      <c r="AX26" s="142"/>
      <c r="AY26" s="142"/>
      <c r="AZ26" s="142"/>
      <c r="BA26" s="142"/>
      <c r="BB26" s="142"/>
      <c r="BC26" s="142"/>
      <c r="BD26" s="142"/>
      <c r="BE26" s="142"/>
      <c r="BF26" s="142"/>
    </row>
    <row r="27" spans="1:58" s="7" customFormat="1" ht="18.75" customHeight="1" x14ac:dyDescent="0.4">
      <c r="A27" s="1089"/>
      <c r="B27" s="1089"/>
      <c r="C27" s="1089"/>
      <c r="D27" s="1089"/>
      <c r="E27" s="1092"/>
      <c r="F27" s="1094"/>
      <c r="G27" s="1095"/>
      <c r="H27" s="1095"/>
      <c r="I27" s="1095"/>
      <c r="J27" s="1095"/>
      <c r="K27" s="1095"/>
      <c r="L27" s="1095"/>
      <c r="M27" s="1095"/>
      <c r="N27" s="1115"/>
      <c r="O27" s="1094"/>
      <c r="P27" s="1111"/>
      <c r="Q27" s="1112"/>
      <c r="R27" s="1112"/>
      <c r="S27" s="1113"/>
      <c r="T27" s="1115"/>
      <c r="U27" s="1094"/>
      <c r="V27" s="1086"/>
      <c r="W27" s="1086"/>
      <c r="X27" s="1086"/>
      <c r="Y27" s="1115"/>
      <c r="Z27" s="1116"/>
      <c r="AA27" s="1083"/>
      <c r="AB27" s="1083"/>
      <c r="AC27" s="1083"/>
      <c r="AD27" s="1083"/>
      <c r="AE27" s="1083"/>
      <c r="AF27" s="1083"/>
      <c r="AG27" s="1083"/>
      <c r="AH27" s="1083"/>
      <c r="AI27" s="1083"/>
      <c r="AJ27" s="1083"/>
      <c r="AK27" s="1104"/>
      <c r="AL27" s="1104"/>
      <c r="AM27" s="1104"/>
      <c r="AN27" s="1104"/>
      <c r="AO27" s="1104"/>
      <c r="AP27" s="1104"/>
      <c r="AQ27" s="1118"/>
      <c r="AR27" s="1119"/>
      <c r="AS27" s="1102"/>
      <c r="AT27" s="1103"/>
      <c r="AU27" s="142"/>
      <c r="AV27" s="142"/>
      <c r="AW27" s="142"/>
      <c r="AX27" s="142"/>
      <c r="AY27" s="142"/>
      <c r="AZ27" s="142"/>
      <c r="BA27" s="142"/>
      <c r="BB27" s="142"/>
      <c r="BC27" s="142"/>
      <c r="BD27" s="142"/>
      <c r="BE27" s="142"/>
      <c r="BF27" s="142"/>
    </row>
    <row r="28" spans="1:58" s="7" customFormat="1" ht="18.75" customHeight="1" x14ac:dyDescent="0.4">
      <c r="A28" s="1089"/>
      <c r="B28" s="1089"/>
      <c r="C28" s="1089"/>
      <c r="D28" s="1089"/>
      <c r="E28" s="1091"/>
      <c r="F28" s="1093"/>
      <c r="G28" s="1095"/>
      <c r="H28" s="1095"/>
      <c r="I28" s="1095"/>
      <c r="J28" s="1095"/>
      <c r="K28" s="1095"/>
      <c r="L28" s="1095"/>
      <c r="M28" s="1095"/>
      <c r="N28" s="1114"/>
      <c r="O28" s="1093"/>
      <c r="P28" s="1108"/>
      <c r="Q28" s="1109"/>
      <c r="R28" s="1109"/>
      <c r="S28" s="1110"/>
      <c r="T28" s="1114"/>
      <c r="U28" s="1093"/>
      <c r="V28" s="1085"/>
      <c r="W28" s="1085"/>
      <c r="X28" s="1085"/>
      <c r="Y28" s="1114"/>
      <c r="Z28" s="1116"/>
      <c r="AA28" s="1083"/>
      <c r="AB28" s="1083"/>
      <c r="AC28" s="1083"/>
      <c r="AD28" s="1083"/>
      <c r="AE28" s="1083"/>
      <c r="AF28" s="1083"/>
      <c r="AG28" s="1083"/>
      <c r="AH28" s="1083"/>
      <c r="AI28" s="1083"/>
      <c r="AJ28" s="1083"/>
      <c r="AK28" s="1104"/>
      <c r="AL28" s="1104"/>
      <c r="AM28" s="1104"/>
      <c r="AN28" s="1104"/>
      <c r="AO28" s="1104"/>
      <c r="AP28" s="1104"/>
      <c r="AQ28" s="1096" t="str">
        <f t="shared" ref="AQ28" si="9">IF(SUM(AA28:AP29)=0,"",SUM(AA28:AP29))</f>
        <v/>
      </c>
      <c r="AR28" s="1097"/>
      <c r="AS28" s="1100"/>
      <c r="AT28" s="1101"/>
      <c r="AU28" s="142"/>
      <c r="AV28" s="142"/>
      <c r="AW28" s="142"/>
      <c r="AX28" s="142"/>
      <c r="AY28" s="142"/>
      <c r="AZ28" s="142"/>
      <c r="BA28" s="142"/>
      <c r="BB28" s="142"/>
      <c r="BC28" s="142"/>
      <c r="BD28" s="142"/>
      <c r="BE28" s="142"/>
      <c r="BF28" s="142"/>
    </row>
    <row r="29" spans="1:58" s="7" customFormat="1" ht="18.75" customHeight="1" x14ac:dyDescent="0.4">
      <c r="A29" s="1089"/>
      <c r="B29" s="1089"/>
      <c r="C29" s="1089"/>
      <c r="D29" s="1089"/>
      <c r="E29" s="1092"/>
      <c r="F29" s="1094"/>
      <c r="G29" s="1095"/>
      <c r="H29" s="1095"/>
      <c r="I29" s="1095"/>
      <c r="J29" s="1095"/>
      <c r="K29" s="1095"/>
      <c r="L29" s="1095"/>
      <c r="M29" s="1095"/>
      <c r="N29" s="1115"/>
      <c r="O29" s="1094"/>
      <c r="P29" s="1111"/>
      <c r="Q29" s="1112"/>
      <c r="R29" s="1112"/>
      <c r="S29" s="1113"/>
      <c r="T29" s="1115"/>
      <c r="U29" s="1094"/>
      <c r="V29" s="1086"/>
      <c r="W29" s="1086"/>
      <c r="X29" s="1086"/>
      <c r="Y29" s="1115"/>
      <c r="Z29" s="1116"/>
      <c r="AA29" s="1083"/>
      <c r="AB29" s="1083"/>
      <c r="AC29" s="1083"/>
      <c r="AD29" s="1083"/>
      <c r="AE29" s="1083"/>
      <c r="AF29" s="1083"/>
      <c r="AG29" s="1083"/>
      <c r="AH29" s="1083"/>
      <c r="AI29" s="1083"/>
      <c r="AJ29" s="1083"/>
      <c r="AK29" s="1104"/>
      <c r="AL29" s="1104"/>
      <c r="AM29" s="1104"/>
      <c r="AN29" s="1104"/>
      <c r="AO29" s="1104"/>
      <c r="AP29" s="1104"/>
      <c r="AQ29" s="1118"/>
      <c r="AR29" s="1119"/>
      <c r="AS29" s="1102"/>
      <c r="AT29" s="1103"/>
      <c r="AU29" s="142"/>
      <c r="AV29" s="142"/>
      <c r="AW29" s="142"/>
      <c r="AX29" s="142"/>
      <c r="AY29" s="142"/>
      <c r="AZ29" s="142"/>
      <c r="BA29" s="142"/>
      <c r="BB29" s="142"/>
      <c r="BC29" s="142"/>
      <c r="BD29" s="142"/>
      <c r="BE29" s="142"/>
      <c r="BF29" s="142"/>
    </row>
    <row r="30" spans="1:58" s="7" customFormat="1" ht="18.75" customHeight="1" x14ac:dyDescent="0.4">
      <c r="A30" s="1089"/>
      <c r="B30" s="1089"/>
      <c r="C30" s="1089"/>
      <c r="D30" s="1089"/>
      <c r="E30" s="1091"/>
      <c r="F30" s="1093"/>
      <c r="G30" s="1095"/>
      <c r="H30" s="1095"/>
      <c r="I30" s="1095"/>
      <c r="J30" s="1095"/>
      <c r="K30" s="1095"/>
      <c r="L30" s="1095"/>
      <c r="M30" s="1095"/>
      <c r="N30" s="1114"/>
      <c r="O30" s="1093"/>
      <c r="P30" s="1108"/>
      <c r="Q30" s="1109"/>
      <c r="R30" s="1109"/>
      <c r="S30" s="1110"/>
      <c r="T30" s="1114"/>
      <c r="U30" s="1093"/>
      <c r="V30" s="1085"/>
      <c r="W30" s="1085"/>
      <c r="X30" s="1085"/>
      <c r="Y30" s="1114"/>
      <c r="Z30" s="1116"/>
      <c r="AA30" s="1083"/>
      <c r="AB30" s="1083"/>
      <c r="AC30" s="1083"/>
      <c r="AD30" s="1083"/>
      <c r="AE30" s="1083"/>
      <c r="AF30" s="1083"/>
      <c r="AG30" s="1083"/>
      <c r="AH30" s="1083"/>
      <c r="AI30" s="1083"/>
      <c r="AJ30" s="1083"/>
      <c r="AK30" s="1104"/>
      <c r="AL30" s="1104"/>
      <c r="AM30" s="1104"/>
      <c r="AN30" s="1104"/>
      <c r="AO30" s="1104"/>
      <c r="AP30" s="1104"/>
      <c r="AQ30" s="1096" t="str">
        <f t="shared" ref="AQ30" si="10">IF(SUM(AA30:AP31)=0,"",SUM(AA30:AP31))</f>
        <v/>
      </c>
      <c r="AR30" s="1097"/>
      <c r="AS30" s="1100"/>
      <c r="AT30" s="1101"/>
      <c r="AU30" s="142"/>
      <c r="AV30" s="142"/>
      <c r="AW30" s="142"/>
      <c r="AX30" s="142"/>
      <c r="AY30" s="142"/>
      <c r="AZ30" s="142"/>
      <c r="BA30" s="142"/>
      <c r="BB30" s="142"/>
      <c r="BC30" s="142"/>
      <c r="BD30" s="142"/>
      <c r="BE30" s="142"/>
      <c r="BF30" s="142"/>
    </row>
    <row r="31" spans="1:58" s="7" customFormat="1" ht="18.75" customHeight="1" x14ac:dyDescent="0.4">
      <c r="A31" s="1089"/>
      <c r="B31" s="1089"/>
      <c r="C31" s="1089"/>
      <c r="D31" s="1089"/>
      <c r="E31" s="1092"/>
      <c r="F31" s="1094"/>
      <c r="G31" s="1095"/>
      <c r="H31" s="1095"/>
      <c r="I31" s="1095"/>
      <c r="J31" s="1095"/>
      <c r="K31" s="1095"/>
      <c r="L31" s="1095"/>
      <c r="M31" s="1095"/>
      <c r="N31" s="1115"/>
      <c r="O31" s="1094"/>
      <c r="P31" s="1111"/>
      <c r="Q31" s="1112"/>
      <c r="R31" s="1112"/>
      <c r="S31" s="1113"/>
      <c r="T31" s="1115"/>
      <c r="U31" s="1094"/>
      <c r="V31" s="1086"/>
      <c r="W31" s="1086"/>
      <c r="X31" s="1086"/>
      <c r="Y31" s="1115"/>
      <c r="Z31" s="1116"/>
      <c r="AA31" s="1083"/>
      <c r="AB31" s="1083"/>
      <c r="AC31" s="1083"/>
      <c r="AD31" s="1083"/>
      <c r="AE31" s="1083"/>
      <c r="AF31" s="1083"/>
      <c r="AG31" s="1083"/>
      <c r="AH31" s="1083"/>
      <c r="AI31" s="1083"/>
      <c r="AJ31" s="1083"/>
      <c r="AK31" s="1104"/>
      <c r="AL31" s="1104"/>
      <c r="AM31" s="1104"/>
      <c r="AN31" s="1104"/>
      <c r="AO31" s="1104"/>
      <c r="AP31" s="1104"/>
      <c r="AQ31" s="1118"/>
      <c r="AR31" s="1119"/>
      <c r="AS31" s="1102"/>
      <c r="AT31" s="1103"/>
      <c r="AU31" s="142"/>
      <c r="AV31" s="142"/>
      <c r="AW31" s="142"/>
      <c r="AX31" s="142"/>
      <c r="AY31" s="142"/>
      <c r="AZ31" s="142"/>
      <c r="BA31" s="142"/>
      <c r="BB31" s="142"/>
      <c r="BC31" s="142"/>
      <c r="BD31" s="142"/>
      <c r="BE31" s="142"/>
      <c r="BF31" s="142"/>
    </row>
    <row r="32" spans="1:58" s="7" customFormat="1" ht="18.75" customHeight="1" x14ac:dyDescent="0.4">
      <c r="A32" s="1089"/>
      <c r="B32" s="1089"/>
      <c r="C32" s="1089"/>
      <c r="D32" s="1089"/>
      <c r="E32" s="1091"/>
      <c r="F32" s="1093"/>
      <c r="G32" s="1095"/>
      <c r="H32" s="1095"/>
      <c r="I32" s="1095"/>
      <c r="J32" s="1095"/>
      <c r="K32" s="1095"/>
      <c r="L32" s="1095"/>
      <c r="M32" s="1095"/>
      <c r="N32" s="1114"/>
      <c r="O32" s="1093"/>
      <c r="P32" s="1108"/>
      <c r="Q32" s="1109"/>
      <c r="R32" s="1109"/>
      <c r="S32" s="1110"/>
      <c r="T32" s="1114"/>
      <c r="U32" s="1093"/>
      <c r="V32" s="1085"/>
      <c r="W32" s="1085"/>
      <c r="X32" s="1085"/>
      <c r="Y32" s="1114"/>
      <c r="Z32" s="1116"/>
      <c r="AA32" s="1083"/>
      <c r="AB32" s="1083"/>
      <c r="AC32" s="1083"/>
      <c r="AD32" s="1083"/>
      <c r="AE32" s="1083"/>
      <c r="AF32" s="1083"/>
      <c r="AG32" s="1083"/>
      <c r="AH32" s="1083"/>
      <c r="AI32" s="1083"/>
      <c r="AJ32" s="1083"/>
      <c r="AK32" s="1104"/>
      <c r="AL32" s="1104"/>
      <c r="AM32" s="1104"/>
      <c r="AN32" s="1104"/>
      <c r="AO32" s="1104"/>
      <c r="AP32" s="1104"/>
      <c r="AQ32" s="1096" t="str">
        <f t="shared" ref="AQ32" si="11">IF(SUM(AA32:AP33)=0,"",SUM(AA32:AP33))</f>
        <v/>
      </c>
      <c r="AR32" s="1097"/>
      <c r="AS32" s="1100"/>
      <c r="AT32" s="1101"/>
      <c r="AU32" s="142"/>
      <c r="AV32" s="142"/>
      <c r="AW32" s="142"/>
      <c r="AX32" s="142"/>
      <c r="AY32" s="142"/>
      <c r="AZ32" s="142"/>
      <c r="BA32" s="142"/>
      <c r="BB32" s="142"/>
      <c r="BC32" s="142"/>
      <c r="BD32" s="142"/>
      <c r="BE32" s="142"/>
      <c r="BF32" s="142"/>
    </row>
    <row r="33" spans="1:58" s="7" customFormat="1" ht="18.75" customHeight="1" x14ac:dyDescent="0.4">
      <c r="A33" s="1089"/>
      <c r="B33" s="1089"/>
      <c r="C33" s="1089"/>
      <c r="D33" s="1089"/>
      <c r="E33" s="1092"/>
      <c r="F33" s="1094"/>
      <c r="G33" s="1095"/>
      <c r="H33" s="1095"/>
      <c r="I33" s="1095"/>
      <c r="J33" s="1095"/>
      <c r="K33" s="1095"/>
      <c r="L33" s="1095"/>
      <c r="M33" s="1095"/>
      <c r="N33" s="1115"/>
      <c r="O33" s="1094"/>
      <c r="P33" s="1111"/>
      <c r="Q33" s="1112"/>
      <c r="R33" s="1112"/>
      <c r="S33" s="1113"/>
      <c r="T33" s="1115"/>
      <c r="U33" s="1094"/>
      <c r="V33" s="1086"/>
      <c r="W33" s="1086"/>
      <c r="X33" s="1086"/>
      <c r="Y33" s="1115"/>
      <c r="Z33" s="1116"/>
      <c r="AA33" s="1083"/>
      <c r="AB33" s="1083"/>
      <c r="AC33" s="1083"/>
      <c r="AD33" s="1083"/>
      <c r="AE33" s="1083"/>
      <c r="AF33" s="1083"/>
      <c r="AG33" s="1083"/>
      <c r="AH33" s="1083"/>
      <c r="AI33" s="1083"/>
      <c r="AJ33" s="1083"/>
      <c r="AK33" s="1104"/>
      <c r="AL33" s="1104"/>
      <c r="AM33" s="1104"/>
      <c r="AN33" s="1104"/>
      <c r="AO33" s="1104"/>
      <c r="AP33" s="1104"/>
      <c r="AQ33" s="1118"/>
      <c r="AR33" s="1119"/>
      <c r="AS33" s="1102"/>
      <c r="AT33" s="1103"/>
      <c r="AU33" s="142"/>
      <c r="AV33" s="142"/>
      <c r="AW33" s="142"/>
      <c r="AX33" s="142"/>
      <c r="AY33" s="142"/>
      <c r="AZ33" s="142"/>
      <c r="BA33" s="142"/>
      <c r="BB33" s="142"/>
      <c r="BC33" s="142"/>
      <c r="BD33" s="142"/>
      <c r="BE33" s="142"/>
      <c r="BF33" s="142"/>
    </row>
    <row r="34" spans="1:58" s="7" customFormat="1" ht="18.75" customHeight="1" x14ac:dyDescent="0.4">
      <c r="A34" s="1089"/>
      <c r="B34" s="1089"/>
      <c r="C34" s="1089"/>
      <c r="D34" s="1089"/>
      <c r="E34" s="1091"/>
      <c r="F34" s="1093"/>
      <c r="G34" s="1095"/>
      <c r="H34" s="1095"/>
      <c r="I34" s="1095"/>
      <c r="J34" s="1095"/>
      <c r="K34" s="1095"/>
      <c r="L34" s="1095"/>
      <c r="M34" s="1095"/>
      <c r="N34" s="1114"/>
      <c r="O34" s="1093"/>
      <c r="P34" s="1108"/>
      <c r="Q34" s="1109"/>
      <c r="R34" s="1109"/>
      <c r="S34" s="1110"/>
      <c r="T34" s="1114"/>
      <c r="U34" s="1093"/>
      <c r="V34" s="1085"/>
      <c r="W34" s="1085"/>
      <c r="X34" s="1085"/>
      <c r="Y34" s="1114"/>
      <c r="Z34" s="1116"/>
      <c r="AA34" s="1083"/>
      <c r="AB34" s="1083"/>
      <c r="AC34" s="1083"/>
      <c r="AD34" s="1083"/>
      <c r="AE34" s="1083"/>
      <c r="AF34" s="1083"/>
      <c r="AG34" s="1083"/>
      <c r="AH34" s="1083"/>
      <c r="AI34" s="1083"/>
      <c r="AJ34" s="1083"/>
      <c r="AK34" s="1104"/>
      <c r="AL34" s="1104"/>
      <c r="AM34" s="1104"/>
      <c r="AN34" s="1104"/>
      <c r="AO34" s="1104"/>
      <c r="AP34" s="1104"/>
      <c r="AQ34" s="1096" t="str">
        <f t="shared" ref="AQ34" si="12">IF(SUM(AA34:AP35)=0,"",SUM(AA34:AP35))</f>
        <v/>
      </c>
      <c r="AR34" s="1097"/>
      <c r="AS34" s="1100"/>
      <c r="AT34" s="1101"/>
      <c r="AU34" s="142"/>
      <c r="AV34" s="142"/>
      <c r="AW34" s="142"/>
      <c r="AX34" s="142"/>
      <c r="AY34" s="142"/>
      <c r="AZ34" s="142"/>
      <c r="BA34" s="142"/>
      <c r="BB34" s="142"/>
      <c r="BC34" s="142"/>
      <c r="BD34" s="142"/>
      <c r="BE34" s="142"/>
      <c r="BF34" s="142"/>
    </row>
    <row r="35" spans="1:58" s="7" customFormat="1" ht="18.75" customHeight="1" x14ac:dyDescent="0.4">
      <c r="A35" s="1089"/>
      <c r="B35" s="1089"/>
      <c r="C35" s="1089"/>
      <c r="D35" s="1089"/>
      <c r="E35" s="1092"/>
      <c r="F35" s="1094"/>
      <c r="G35" s="1095"/>
      <c r="H35" s="1095"/>
      <c r="I35" s="1095"/>
      <c r="J35" s="1095"/>
      <c r="K35" s="1095"/>
      <c r="L35" s="1095"/>
      <c r="M35" s="1095"/>
      <c r="N35" s="1115"/>
      <c r="O35" s="1094"/>
      <c r="P35" s="1111"/>
      <c r="Q35" s="1112"/>
      <c r="R35" s="1112"/>
      <c r="S35" s="1113"/>
      <c r="T35" s="1115"/>
      <c r="U35" s="1094"/>
      <c r="V35" s="1086"/>
      <c r="W35" s="1086"/>
      <c r="X35" s="1086"/>
      <c r="Y35" s="1115"/>
      <c r="Z35" s="1116"/>
      <c r="AA35" s="1083"/>
      <c r="AB35" s="1083"/>
      <c r="AC35" s="1083"/>
      <c r="AD35" s="1083"/>
      <c r="AE35" s="1083"/>
      <c r="AF35" s="1083"/>
      <c r="AG35" s="1083"/>
      <c r="AH35" s="1083"/>
      <c r="AI35" s="1083"/>
      <c r="AJ35" s="1083"/>
      <c r="AK35" s="1104"/>
      <c r="AL35" s="1104"/>
      <c r="AM35" s="1104"/>
      <c r="AN35" s="1104"/>
      <c r="AO35" s="1104"/>
      <c r="AP35" s="1104"/>
      <c r="AQ35" s="1118"/>
      <c r="AR35" s="1119"/>
      <c r="AS35" s="1102"/>
      <c r="AT35" s="1103"/>
      <c r="AU35" s="142"/>
      <c r="AV35" s="142"/>
      <c r="AW35" s="142"/>
      <c r="AX35" s="142"/>
      <c r="AY35" s="142"/>
      <c r="AZ35" s="142"/>
      <c r="BA35" s="142"/>
      <c r="BB35" s="142"/>
      <c r="BC35" s="142"/>
      <c r="BD35" s="142"/>
      <c r="BE35" s="142"/>
      <c r="BF35" s="142"/>
    </row>
    <row r="36" spans="1:58" s="7" customFormat="1" ht="18.75" customHeight="1" x14ac:dyDescent="0.4">
      <c r="A36" s="1089"/>
      <c r="B36" s="1089"/>
      <c r="C36" s="1089"/>
      <c r="D36" s="1089"/>
      <c r="E36" s="1091"/>
      <c r="F36" s="1093"/>
      <c r="G36" s="1095"/>
      <c r="H36" s="1095"/>
      <c r="I36" s="1095"/>
      <c r="J36" s="1095"/>
      <c r="K36" s="1095"/>
      <c r="L36" s="1095"/>
      <c r="M36" s="1095"/>
      <c r="N36" s="1114"/>
      <c r="O36" s="1093"/>
      <c r="P36" s="1108"/>
      <c r="Q36" s="1109"/>
      <c r="R36" s="1109"/>
      <c r="S36" s="1110"/>
      <c r="T36" s="1114"/>
      <c r="U36" s="1093"/>
      <c r="V36" s="1085"/>
      <c r="W36" s="1085"/>
      <c r="X36" s="1085"/>
      <c r="Y36" s="1114"/>
      <c r="Z36" s="1116"/>
      <c r="AA36" s="1083"/>
      <c r="AB36" s="1083"/>
      <c r="AC36" s="1083"/>
      <c r="AD36" s="1083"/>
      <c r="AE36" s="1083"/>
      <c r="AF36" s="1083"/>
      <c r="AG36" s="1083"/>
      <c r="AH36" s="1083"/>
      <c r="AI36" s="1083"/>
      <c r="AJ36" s="1083"/>
      <c r="AK36" s="1104"/>
      <c r="AL36" s="1104"/>
      <c r="AM36" s="1104"/>
      <c r="AN36" s="1104"/>
      <c r="AO36" s="1104"/>
      <c r="AP36" s="1104"/>
      <c r="AQ36" s="1096" t="str">
        <f t="shared" ref="AQ36" si="13">IF(SUM(AA36:AP37)=0,"",SUM(AA36:AP37))</f>
        <v/>
      </c>
      <c r="AR36" s="1097"/>
      <c r="AS36" s="1100"/>
      <c r="AT36" s="1101"/>
      <c r="AU36" s="142"/>
      <c r="AV36" s="142"/>
      <c r="AW36" s="142"/>
      <c r="AX36" s="142"/>
      <c r="AY36" s="142"/>
      <c r="AZ36" s="142"/>
      <c r="BA36" s="142"/>
      <c r="BB36" s="142"/>
      <c r="BC36" s="142"/>
      <c r="BD36" s="142"/>
      <c r="BE36" s="142"/>
      <c r="BF36" s="142"/>
    </row>
    <row r="37" spans="1:58" s="7" customFormat="1" ht="18.75" customHeight="1" x14ac:dyDescent="0.4">
      <c r="A37" s="1089"/>
      <c r="B37" s="1089"/>
      <c r="C37" s="1089"/>
      <c r="D37" s="1089"/>
      <c r="E37" s="1092"/>
      <c r="F37" s="1094"/>
      <c r="G37" s="1095"/>
      <c r="H37" s="1095"/>
      <c r="I37" s="1095"/>
      <c r="J37" s="1095"/>
      <c r="K37" s="1095"/>
      <c r="L37" s="1095"/>
      <c r="M37" s="1095"/>
      <c r="N37" s="1115"/>
      <c r="O37" s="1094"/>
      <c r="P37" s="1111"/>
      <c r="Q37" s="1112"/>
      <c r="R37" s="1112"/>
      <c r="S37" s="1113"/>
      <c r="T37" s="1115"/>
      <c r="U37" s="1094"/>
      <c r="V37" s="1086"/>
      <c r="W37" s="1086"/>
      <c r="X37" s="1086"/>
      <c r="Y37" s="1115"/>
      <c r="Z37" s="1116"/>
      <c r="AA37" s="1083"/>
      <c r="AB37" s="1083"/>
      <c r="AC37" s="1083"/>
      <c r="AD37" s="1083"/>
      <c r="AE37" s="1083"/>
      <c r="AF37" s="1083"/>
      <c r="AG37" s="1083"/>
      <c r="AH37" s="1083"/>
      <c r="AI37" s="1083"/>
      <c r="AJ37" s="1083"/>
      <c r="AK37" s="1104"/>
      <c r="AL37" s="1104"/>
      <c r="AM37" s="1104"/>
      <c r="AN37" s="1104"/>
      <c r="AO37" s="1104"/>
      <c r="AP37" s="1104"/>
      <c r="AQ37" s="1118"/>
      <c r="AR37" s="1119"/>
      <c r="AS37" s="1102"/>
      <c r="AT37" s="1103"/>
      <c r="AU37" s="142"/>
      <c r="AV37" s="142"/>
      <c r="AW37" s="142"/>
      <c r="AX37" s="142"/>
      <c r="AY37" s="142"/>
      <c r="AZ37" s="142"/>
      <c r="BA37" s="142"/>
      <c r="BB37" s="142"/>
      <c r="BC37" s="142"/>
      <c r="BD37" s="142"/>
      <c r="BE37" s="142"/>
      <c r="BF37" s="142"/>
    </row>
    <row r="38" spans="1:58" s="7" customFormat="1" ht="18.75" customHeight="1" x14ac:dyDescent="0.4">
      <c r="A38" s="1089"/>
      <c r="B38" s="1089"/>
      <c r="C38" s="1089"/>
      <c r="D38" s="1089"/>
      <c r="E38" s="1091"/>
      <c r="F38" s="1093"/>
      <c r="G38" s="1095"/>
      <c r="H38" s="1095"/>
      <c r="I38" s="1095"/>
      <c r="J38" s="1095"/>
      <c r="K38" s="1095"/>
      <c r="L38" s="1095"/>
      <c r="M38" s="1095"/>
      <c r="N38" s="1114"/>
      <c r="O38" s="1093"/>
      <c r="P38" s="1108"/>
      <c r="Q38" s="1109"/>
      <c r="R38" s="1109"/>
      <c r="S38" s="1110"/>
      <c r="T38" s="1114"/>
      <c r="U38" s="1093"/>
      <c r="V38" s="1085"/>
      <c r="W38" s="1085"/>
      <c r="X38" s="1085"/>
      <c r="Y38" s="1114"/>
      <c r="Z38" s="1116"/>
      <c r="AA38" s="1083"/>
      <c r="AB38" s="1083"/>
      <c r="AC38" s="1083"/>
      <c r="AD38" s="1083"/>
      <c r="AE38" s="1083"/>
      <c r="AF38" s="1083"/>
      <c r="AG38" s="1083"/>
      <c r="AH38" s="1083"/>
      <c r="AI38" s="1083"/>
      <c r="AJ38" s="1083"/>
      <c r="AK38" s="1104"/>
      <c r="AL38" s="1104"/>
      <c r="AM38" s="1104"/>
      <c r="AN38" s="1104"/>
      <c r="AO38" s="1104"/>
      <c r="AP38" s="1104"/>
      <c r="AQ38" s="1096" t="str">
        <f t="shared" ref="AQ38" si="14">IF(SUM(AA38:AP39)=0,"",SUM(AA38:AP39))</f>
        <v/>
      </c>
      <c r="AR38" s="1097"/>
      <c r="AS38" s="1100"/>
      <c r="AT38" s="1101"/>
      <c r="AU38" s="142"/>
      <c r="AV38" s="142"/>
      <c r="AW38" s="142"/>
      <c r="AX38" s="142"/>
      <c r="AY38" s="142"/>
      <c r="AZ38" s="142"/>
      <c r="BA38" s="142"/>
      <c r="BB38" s="142"/>
      <c r="BC38" s="142"/>
      <c r="BD38" s="142"/>
      <c r="BE38" s="142"/>
      <c r="BF38" s="142"/>
    </row>
    <row r="39" spans="1:58" s="7" customFormat="1" ht="18.75" customHeight="1" x14ac:dyDescent="0.4">
      <c r="A39" s="1089"/>
      <c r="B39" s="1089"/>
      <c r="C39" s="1089"/>
      <c r="D39" s="1089"/>
      <c r="E39" s="1092"/>
      <c r="F39" s="1094"/>
      <c r="G39" s="1095"/>
      <c r="H39" s="1095"/>
      <c r="I39" s="1095"/>
      <c r="J39" s="1095"/>
      <c r="K39" s="1095"/>
      <c r="L39" s="1095"/>
      <c r="M39" s="1095"/>
      <c r="N39" s="1115"/>
      <c r="O39" s="1094"/>
      <c r="P39" s="1111"/>
      <c r="Q39" s="1112"/>
      <c r="R39" s="1112"/>
      <c r="S39" s="1113"/>
      <c r="T39" s="1115"/>
      <c r="U39" s="1094"/>
      <c r="V39" s="1086"/>
      <c r="W39" s="1086"/>
      <c r="X39" s="1086"/>
      <c r="Y39" s="1115"/>
      <c r="Z39" s="1116"/>
      <c r="AA39" s="1083"/>
      <c r="AB39" s="1083"/>
      <c r="AC39" s="1083"/>
      <c r="AD39" s="1083"/>
      <c r="AE39" s="1083"/>
      <c r="AF39" s="1083"/>
      <c r="AG39" s="1083"/>
      <c r="AH39" s="1083"/>
      <c r="AI39" s="1083"/>
      <c r="AJ39" s="1083"/>
      <c r="AK39" s="1104"/>
      <c r="AL39" s="1104"/>
      <c r="AM39" s="1104"/>
      <c r="AN39" s="1104"/>
      <c r="AO39" s="1104"/>
      <c r="AP39" s="1104"/>
      <c r="AQ39" s="1118"/>
      <c r="AR39" s="1119"/>
      <c r="AS39" s="1102"/>
      <c r="AT39" s="1103"/>
      <c r="AU39" s="142"/>
      <c r="AV39" s="142"/>
      <c r="AW39" s="142"/>
      <c r="AX39" s="142"/>
      <c r="AY39" s="142"/>
      <c r="AZ39" s="142"/>
      <c r="BA39" s="142"/>
      <c r="BB39" s="142"/>
      <c r="BC39" s="142"/>
      <c r="BD39" s="142"/>
      <c r="BE39" s="142"/>
      <c r="BF39" s="142"/>
    </row>
    <row r="40" spans="1:58" s="7" customFormat="1" ht="18.75" customHeight="1" x14ac:dyDescent="0.4">
      <c r="A40" s="1089"/>
      <c r="B40" s="1089"/>
      <c r="C40" s="1089"/>
      <c r="D40" s="1089"/>
      <c r="E40" s="1091"/>
      <c r="F40" s="1093"/>
      <c r="G40" s="1095"/>
      <c r="H40" s="1095"/>
      <c r="I40" s="1095"/>
      <c r="J40" s="1095"/>
      <c r="K40" s="1095"/>
      <c r="L40" s="1095"/>
      <c r="M40" s="1095"/>
      <c r="N40" s="1114"/>
      <c r="O40" s="1093"/>
      <c r="P40" s="1108"/>
      <c r="Q40" s="1109"/>
      <c r="R40" s="1109"/>
      <c r="S40" s="1110"/>
      <c r="T40" s="1114"/>
      <c r="U40" s="1093"/>
      <c r="V40" s="1085"/>
      <c r="W40" s="1085"/>
      <c r="X40" s="1085"/>
      <c r="Y40" s="1114"/>
      <c r="Z40" s="1116"/>
      <c r="AA40" s="1083"/>
      <c r="AB40" s="1083"/>
      <c r="AC40" s="1083"/>
      <c r="AD40" s="1083"/>
      <c r="AE40" s="1083"/>
      <c r="AF40" s="1083"/>
      <c r="AG40" s="1083"/>
      <c r="AH40" s="1083"/>
      <c r="AI40" s="1083"/>
      <c r="AJ40" s="1083"/>
      <c r="AK40" s="1104"/>
      <c r="AL40" s="1104"/>
      <c r="AM40" s="1104"/>
      <c r="AN40" s="1104"/>
      <c r="AO40" s="1104"/>
      <c r="AP40" s="1104"/>
      <c r="AQ40" s="1096" t="str">
        <f t="shared" ref="AQ40" si="15">IF(SUM(AA40:AP41)=0,"",SUM(AA40:AP41))</f>
        <v/>
      </c>
      <c r="AR40" s="1097"/>
      <c r="AS40" s="1100"/>
      <c r="AT40" s="1101"/>
      <c r="AU40" s="142"/>
      <c r="AV40" s="142"/>
      <c r="AW40" s="142"/>
      <c r="AX40" s="142"/>
      <c r="AY40" s="142"/>
      <c r="AZ40" s="142"/>
      <c r="BA40" s="142"/>
      <c r="BB40" s="142"/>
      <c r="BC40" s="142"/>
      <c r="BD40" s="142"/>
      <c r="BE40" s="142"/>
      <c r="BF40" s="142"/>
    </row>
    <row r="41" spans="1:58" s="7" customFormat="1" ht="18.75" customHeight="1" x14ac:dyDescent="0.4">
      <c r="A41" s="1089"/>
      <c r="B41" s="1089"/>
      <c r="C41" s="1089"/>
      <c r="D41" s="1089"/>
      <c r="E41" s="1092"/>
      <c r="F41" s="1094"/>
      <c r="G41" s="1095"/>
      <c r="H41" s="1095"/>
      <c r="I41" s="1095"/>
      <c r="J41" s="1095"/>
      <c r="K41" s="1095"/>
      <c r="L41" s="1095"/>
      <c r="M41" s="1095"/>
      <c r="N41" s="1115"/>
      <c r="O41" s="1094"/>
      <c r="P41" s="1111"/>
      <c r="Q41" s="1112"/>
      <c r="R41" s="1112"/>
      <c r="S41" s="1113"/>
      <c r="T41" s="1115"/>
      <c r="U41" s="1094"/>
      <c r="V41" s="1086"/>
      <c r="W41" s="1086"/>
      <c r="X41" s="1086"/>
      <c r="Y41" s="1115"/>
      <c r="Z41" s="1116"/>
      <c r="AA41" s="1083"/>
      <c r="AB41" s="1083"/>
      <c r="AC41" s="1083"/>
      <c r="AD41" s="1083"/>
      <c r="AE41" s="1083"/>
      <c r="AF41" s="1083"/>
      <c r="AG41" s="1083"/>
      <c r="AH41" s="1083"/>
      <c r="AI41" s="1083"/>
      <c r="AJ41" s="1083"/>
      <c r="AK41" s="1104"/>
      <c r="AL41" s="1104"/>
      <c r="AM41" s="1104"/>
      <c r="AN41" s="1104"/>
      <c r="AO41" s="1104"/>
      <c r="AP41" s="1104"/>
      <c r="AQ41" s="1118"/>
      <c r="AR41" s="1119"/>
      <c r="AS41" s="1102"/>
      <c r="AT41" s="1103"/>
      <c r="AU41" s="142"/>
      <c r="AV41" s="142"/>
      <c r="AW41" s="142"/>
      <c r="AX41" s="142"/>
      <c r="AY41" s="142"/>
      <c r="AZ41" s="142"/>
      <c r="BA41" s="142"/>
      <c r="BB41" s="142"/>
      <c r="BC41" s="142"/>
      <c r="BD41" s="142"/>
      <c r="BE41" s="142"/>
      <c r="BF41" s="142"/>
    </row>
    <row r="42" spans="1:58" s="7" customFormat="1" ht="18.75" customHeight="1" x14ac:dyDescent="0.4">
      <c r="A42" s="1089"/>
      <c r="B42" s="1089"/>
      <c r="C42" s="1089"/>
      <c r="D42" s="1089"/>
      <c r="E42" s="1091"/>
      <c r="F42" s="1093"/>
      <c r="G42" s="1095"/>
      <c r="H42" s="1095"/>
      <c r="I42" s="1095"/>
      <c r="J42" s="1095"/>
      <c r="K42" s="1095"/>
      <c r="L42" s="1095"/>
      <c r="M42" s="1095"/>
      <c r="N42" s="1114"/>
      <c r="O42" s="1093"/>
      <c r="P42" s="1108"/>
      <c r="Q42" s="1109"/>
      <c r="R42" s="1109"/>
      <c r="S42" s="1110"/>
      <c r="T42" s="1114"/>
      <c r="U42" s="1093"/>
      <c r="V42" s="1085"/>
      <c r="W42" s="1085"/>
      <c r="X42" s="1085"/>
      <c r="Y42" s="1114"/>
      <c r="Z42" s="1116"/>
      <c r="AA42" s="1083"/>
      <c r="AB42" s="1083"/>
      <c r="AC42" s="1083"/>
      <c r="AD42" s="1083"/>
      <c r="AE42" s="1083"/>
      <c r="AF42" s="1083"/>
      <c r="AG42" s="1083"/>
      <c r="AH42" s="1083"/>
      <c r="AI42" s="1083"/>
      <c r="AJ42" s="1083"/>
      <c r="AK42" s="1104"/>
      <c r="AL42" s="1104"/>
      <c r="AM42" s="1104"/>
      <c r="AN42" s="1104"/>
      <c r="AO42" s="1104"/>
      <c r="AP42" s="1104"/>
      <c r="AQ42" s="1096" t="str">
        <f t="shared" ref="AQ42" si="16">IF(SUM(AA42:AP43)=0,"",SUM(AA42:AP43))</f>
        <v/>
      </c>
      <c r="AR42" s="1097"/>
      <c r="AS42" s="1100"/>
      <c r="AT42" s="1101"/>
      <c r="AU42" s="142"/>
      <c r="AV42" s="142"/>
      <c r="AW42" s="142"/>
      <c r="AX42" s="142"/>
      <c r="AY42" s="142"/>
      <c r="AZ42" s="142"/>
      <c r="BA42" s="142"/>
      <c r="BB42" s="142"/>
      <c r="BC42" s="142"/>
      <c r="BD42" s="142"/>
      <c r="BE42" s="142"/>
      <c r="BF42" s="142"/>
    </row>
    <row r="43" spans="1:58" s="7" customFormat="1" ht="18.75" customHeight="1" thickBot="1" x14ac:dyDescent="0.45">
      <c r="A43" s="1090"/>
      <c r="B43" s="1090"/>
      <c r="C43" s="1090"/>
      <c r="D43" s="1090"/>
      <c r="E43" s="1092"/>
      <c r="F43" s="1094"/>
      <c r="G43" s="1085"/>
      <c r="H43" s="1085"/>
      <c r="I43" s="1085"/>
      <c r="J43" s="1085"/>
      <c r="K43" s="1085"/>
      <c r="L43" s="1085"/>
      <c r="M43" s="1085"/>
      <c r="N43" s="1115"/>
      <c r="O43" s="1094"/>
      <c r="P43" s="1111"/>
      <c r="Q43" s="1112"/>
      <c r="R43" s="1112"/>
      <c r="S43" s="1113"/>
      <c r="T43" s="1115"/>
      <c r="U43" s="1094"/>
      <c r="V43" s="1086"/>
      <c r="W43" s="1086"/>
      <c r="X43" s="1086"/>
      <c r="Y43" s="1115"/>
      <c r="Z43" s="1117"/>
      <c r="AA43" s="1084"/>
      <c r="AB43" s="1084"/>
      <c r="AC43" s="1084"/>
      <c r="AD43" s="1084"/>
      <c r="AE43" s="1084"/>
      <c r="AF43" s="1084"/>
      <c r="AG43" s="1084"/>
      <c r="AH43" s="1084"/>
      <c r="AI43" s="1084"/>
      <c r="AJ43" s="1084"/>
      <c r="AK43" s="1105"/>
      <c r="AL43" s="1105"/>
      <c r="AM43" s="1105"/>
      <c r="AN43" s="1105"/>
      <c r="AO43" s="1105"/>
      <c r="AP43" s="1105"/>
      <c r="AQ43" s="1098"/>
      <c r="AR43" s="1099"/>
      <c r="AS43" s="1102"/>
      <c r="AT43" s="1103"/>
      <c r="AU43" s="142"/>
      <c r="AV43" s="142"/>
      <c r="AW43" s="142"/>
      <c r="AX43" s="142"/>
      <c r="AY43" s="142"/>
      <c r="AZ43" s="142"/>
      <c r="BA43" s="142"/>
      <c r="BB43" s="142"/>
      <c r="BC43" s="142"/>
      <c r="BD43" s="142"/>
      <c r="BE43" s="142"/>
      <c r="BF43" s="142"/>
    </row>
    <row r="44" spans="1:58" s="7" customFormat="1" ht="18.75" customHeight="1" thickTop="1" x14ac:dyDescent="0.4">
      <c r="A44" s="1081" t="s">
        <v>164</v>
      </c>
      <c r="B44" s="1081"/>
      <c r="C44" s="1081"/>
      <c r="D44" s="1081"/>
      <c r="E44" s="1082"/>
      <c r="F44" s="1082"/>
      <c r="G44" s="1082"/>
      <c r="H44" s="1082"/>
      <c r="I44" s="1082"/>
      <c r="J44" s="1082"/>
      <c r="K44" s="1082"/>
      <c r="L44" s="1082"/>
      <c r="M44" s="1082"/>
      <c r="N44" s="1082"/>
      <c r="O44" s="1082"/>
      <c r="P44" s="1082"/>
      <c r="Q44" s="1082"/>
      <c r="R44" s="1082"/>
      <c r="S44" s="1082"/>
      <c r="T44" s="1082" t="str">
        <f>IF(SUM(T6:T43)=0,"",SUM(T6:T43))</f>
        <v/>
      </c>
      <c r="U44" s="1082"/>
      <c r="V44" s="1082"/>
      <c r="W44" s="1082"/>
      <c r="X44" s="1082"/>
      <c r="Y44" s="1082"/>
      <c r="Z44" s="1087"/>
      <c r="AA44" s="1087"/>
      <c r="AB44" s="1087"/>
      <c r="AC44" s="1087"/>
      <c r="AD44" s="1087"/>
      <c r="AE44" s="1087"/>
      <c r="AF44" s="1087"/>
      <c r="AG44" s="1087"/>
      <c r="AH44" s="1087"/>
      <c r="AI44" s="1087"/>
      <c r="AJ44" s="1087"/>
      <c r="AK44" s="1087"/>
      <c r="AL44" s="1087"/>
      <c r="AM44" s="1087"/>
      <c r="AN44" s="1087"/>
      <c r="AO44" s="1087"/>
      <c r="AP44" s="1087"/>
      <c r="AQ44" s="1106" t="str">
        <f>IF(SUM(AQ8:AR43)=0,"",SUM(AQ8:AR43))</f>
        <v/>
      </c>
      <c r="AR44" s="1106"/>
      <c r="AS44" s="1082"/>
      <c r="AT44" s="1082"/>
      <c r="AU44" s="142"/>
      <c r="AV44" s="142"/>
      <c r="AW44" s="142"/>
      <c r="AX44" s="142"/>
      <c r="AY44" s="142"/>
      <c r="AZ44" s="142"/>
      <c r="BA44" s="142"/>
      <c r="BB44" s="142"/>
      <c r="BC44" s="142"/>
      <c r="BD44" s="142"/>
      <c r="BE44" s="142"/>
      <c r="BF44" s="142"/>
    </row>
    <row r="45" spans="1:58" s="7" customFormat="1" ht="18.75" customHeight="1" x14ac:dyDescent="0.4">
      <c r="A45" s="1081"/>
      <c r="B45" s="1081"/>
      <c r="C45" s="1081"/>
      <c r="D45" s="1081"/>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8"/>
      <c r="AA45" s="1088"/>
      <c r="AB45" s="1088"/>
      <c r="AC45" s="1088"/>
      <c r="AD45" s="1088"/>
      <c r="AE45" s="1088"/>
      <c r="AF45" s="1088"/>
      <c r="AG45" s="1088"/>
      <c r="AH45" s="1088"/>
      <c r="AI45" s="1088"/>
      <c r="AJ45" s="1088"/>
      <c r="AK45" s="1088"/>
      <c r="AL45" s="1088"/>
      <c r="AM45" s="1088"/>
      <c r="AN45" s="1088"/>
      <c r="AO45" s="1088"/>
      <c r="AP45" s="1088"/>
      <c r="AQ45" s="1107"/>
      <c r="AR45" s="1107"/>
      <c r="AS45" s="1082"/>
      <c r="AT45" s="1082"/>
      <c r="AU45" s="142"/>
      <c r="AV45" s="142"/>
      <c r="AW45" s="142"/>
      <c r="AX45" s="142"/>
      <c r="AY45" s="142"/>
      <c r="AZ45" s="142"/>
      <c r="BA45" s="142"/>
      <c r="BB45" s="142"/>
      <c r="BC45" s="142"/>
      <c r="BD45" s="142"/>
      <c r="BE45" s="142"/>
      <c r="BF45" s="142"/>
    </row>
    <row r="46" spans="1:58" s="7" customFormat="1" ht="18.75" customHeight="1" x14ac:dyDescent="0.3">
      <c r="A46" s="155" t="s">
        <v>13</v>
      </c>
      <c r="B46" s="145" t="s">
        <v>802</v>
      </c>
      <c r="C46" s="145"/>
      <c r="D46" s="145"/>
      <c r="E46" s="142"/>
      <c r="F46" s="141"/>
      <c r="G46" s="141"/>
      <c r="H46" s="141"/>
      <c r="I46" s="141"/>
      <c r="J46" s="141"/>
      <c r="K46" s="142"/>
      <c r="L46" s="142"/>
      <c r="M46" s="142"/>
      <c r="N46" s="142"/>
      <c r="O46" s="156"/>
      <c r="P46" s="156"/>
      <c r="Q46" s="156"/>
      <c r="R46" s="156"/>
      <c r="S46" s="156"/>
      <c r="T46" s="156"/>
      <c r="U46" s="156"/>
      <c r="V46" s="156"/>
      <c r="W46" s="156"/>
      <c r="X46" s="156"/>
      <c r="Y46" s="156"/>
      <c r="Z46" s="141"/>
      <c r="AA46" s="141"/>
      <c r="AB46" s="141"/>
      <c r="AC46" s="141"/>
      <c r="AD46" s="141"/>
      <c r="AE46" s="141"/>
      <c r="AF46" s="141"/>
      <c r="AG46" s="141"/>
      <c r="AH46" s="141"/>
      <c r="AI46" s="141"/>
      <c r="AJ46" s="141"/>
      <c r="AK46" s="141"/>
      <c r="AL46" s="141"/>
      <c r="AM46" s="141"/>
      <c r="AN46" s="141"/>
      <c r="AO46" s="142"/>
      <c r="AP46" s="142"/>
      <c r="AQ46" s="142"/>
      <c r="AR46" s="142"/>
      <c r="AS46" s="142"/>
      <c r="AT46" s="142"/>
      <c r="AU46" s="142"/>
      <c r="AV46" s="142"/>
      <c r="AW46" s="142"/>
      <c r="AX46" s="142"/>
      <c r="AY46" s="142"/>
      <c r="AZ46" s="142"/>
      <c r="BA46" s="142"/>
      <c r="BB46" s="142"/>
      <c r="BC46" s="142"/>
      <c r="BD46" s="142"/>
      <c r="BE46" s="142"/>
      <c r="BF46" s="142"/>
    </row>
    <row r="47" spans="1:58" s="7" customFormat="1" ht="18.75" customHeight="1" x14ac:dyDescent="0.3">
      <c r="A47" s="145"/>
      <c r="B47" s="145" t="s">
        <v>803</v>
      </c>
      <c r="C47" s="145"/>
      <c r="D47" s="145"/>
      <c r="E47" s="142"/>
      <c r="F47" s="141"/>
      <c r="G47" s="141"/>
      <c r="H47" s="141"/>
      <c r="I47" s="141"/>
      <c r="J47" s="141"/>
      <c r="K47" s="142"/>
      <c r="L47" s="142"/>
      <c r="M47" s="142"/>
      <c r="N47" s="142"/>
      <c r="O47" s="156"/>
      <c r="P47" s="156"/>
      <c r="Q47" s="156"/>
      <c r="R47" s="156"/>
      <c r="S47" s="156"/>
      <c r="T47" s="156"/>
      <c r="U47" s="156"/>
      <c r="V47" s="156"/>
      <c r="W47" s="156"/>
      <c r="X47" s="156"/>
      <c r="Y47" s="156"/>
      <c r="Z47" s="141"/>
      <c r="AA47" s="141"/>
      <c r="AB47" s="141"/>
      <c r="AC47" s="141"/>
      <c r="AD47" s="141"/>
      <c r="AE47" s="141"/>
      <c r="AF47" s="141"/>
      <c r="AG47" s="141"/>
      <c r="AH47" s="141"/>
      <c r="AI47" s="141"/>
      <c r="AJ47" s="141"/>
      <c r="AK47" s="141"/>
      <c r="AL47" s="141"/>
      <c r="AM47" s="141"/>
      <c r="AN47" s="141"/>
      <c r="AO47" s="142"/>
      <c r="AP47" s="142"/>
      <c r="AQ47" s="142"/>
      <c r="AR47" s="142"/>
      <c r="AS47" s="142"/>
      <c r="AT47" s="142"/>
      <c r="AU47" s="142"/>
      <c r="AV47" s="142"/>
      <c r="AW47" s="142"/>
      <c r="AX47" s="142"/>
      <c r="AY47" s="142"/>
      <c r="AZ47" s="142"/>
      <c r="BA47" s="142"/>
      <c r="BB47" s="142"/>
      <c r="BC47" s="142"/>
      <c r="BD47" s="142"/>
      <c r="BE47" s="142"/>
      <c r="BF47" s="142"/>
    </row>
    <row r="48" spans="1:58" ht="18.75" customHeight="1" x14ac:dyDescent="0.3">
      <c r="A48" s="145"/>
      <c r="B48" s="145" t="s">
        <v>163</v>
      </c>
      <c r="C48" s="145"/>
      <c r="D48" s="504"/>
      <c r="E48" s="505"/>
      <c r="F48" s="156"/>
      <c r="G48" s="156"/>
      <c r="H48" s="156"/>
      <c r="I48" s="156"/>
      <c r="J48" s="156"/>
      <c r="K48" s="156"/>
      <c r="L48" s="156"/>
      <c r="M48" s="156"/>
      <c r="N48" s="156"/>
    </row>
    <row r="49" spans="1:5" ht="18.75" customHeight="1" x14ac:dyDescent="0.3">
      <c r="A49" s="145"/>
      <c r="B49" s="145" t="s">
        <v>162</v>
      </c>
      <c r="C49" s="145"/>
      <c r="D49" s="145"/>
      <c r="E49" s="142"/>
    </row>
    <row r="50" spans="1:5" ht="18.75" customHeight="1" x14ac:dyDescent="0.3">
      <c r="A50" s="145"/>
      <c r="B50" s="145" t="s">
        <v>796</v>
      </c>
      <c r="C50" s="145"/>
      <c r="D50" s="145"/>
      <c r="E50" s="142"/>
    </row>
    <row r="51" spans="1:5" ht="18.75" customHeight="1" x14ac:dyDescent="0.3">
      <c r="A51" s="142"/>
      <c r="B51" s="142"/>
      <c r="C51" s="142"/>
      <c r="D51" s="142"/>
      <c r="E51" s="142"/>
    </row>
    <row r="52" spans="1:5" ht="18.75" customHeight="1" x14ac:dyDescent="0.3"/>
    <row r="55" spans="1:5" x14ac:dyDescent="0.3">
      <c r="A55" s="141" t="s">
        <v>152</v>
      </c>
    </row>
    <row r="56" spans="1:5" x14ac:dyDescent="0.3">
      <c r="A56" s="141" t="s">
        <v>161</v>
      </c>
    </row>
    <row r="57" spans="1:5" x14ac:dyDescent="0.3">
      <c r="A57" s="141" t="s">
        <v>160</v>
      </c>
    </row>
    <row r="58" spans="1:5" x14ac:dyDescent="0.3">
      <c r="A58" s="141" t="s">
        <v>798</v>
      </c>
    </row>
    <row r="59" spans="1:5" x14ac:dyDescent="0.3">
      <c r="A59" s="141" t="s">
        <v>799</v>
      </c>
    </row>
    <row r="60" spans="1:5" x14ac:dyDescent="0.3">
      <c r="A60" s="141" t="s">
        <v>159</v>
      </c>
    </row>
    <row r="61" spans="1:5" x14ac:dyDescent="0.3">
      <c r="A61" s="141" t="s">
        <v>158</v>
      </c>
    </row>
    <row r="62" spans="1:5" x14ac:dyDescent="0.3">
      <c r="A62" s="141" t="s">
        <v>797</v>
      </c>
    </row>
    <row r="63" spans="1:5" x14ac:dyDescent="0.3">
      <c r="A63" s="141" t="s">
        <v>157</v>
      </c>
    </row>
    <row r="64" spans="1:5" x14ac:dyDescent="0.3">
      <c r="A64" s="141" t="s">
        <v>156</v>
      </c>
    </row>
    <row r="65" spans="1:1" x14ac:dyDescent="0.3">
      <c r="A65" s="141" t="s">
        <v>800</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FD5CE409-7919-4FDC-837B-8D8B6541F54D}">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4713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4713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4713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4713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4713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4713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4714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4714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4714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4714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4714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4714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4714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4714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4715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4715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4718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4718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4718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4718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4718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4718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4718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4718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4718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4719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4719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4719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4719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4719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4719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4720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4720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4720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4720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4720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4720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4720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4720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4720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4720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4721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4721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4721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8F5C4B1-ADB1-4081-8023-53020C63DEFE}">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 type="list" allowBlank="1" xr:uid="{A1999F96-89B0-4A4A-9F2E-624F9F987E4F}">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C2AB-45A4-4425-8B73-D81E5D4F2339}">
  <sheetPr>
    <tabColor theme="7" tint="0.79998168889431442"/>
    <pageSetUpPr fitToPage="1"/>
  </sheetPr>
  <dimension ref="A1:BF65"/>
  <sheetViews>
    <sheetView view="pageBreakPreview" zoomScaleNormal="70" zoomScaleSheetLayoutView="100" workbookViewId="0"/>
  </sheetViews>
  <sheetFormatPr defaultRowHeight="16.5" x14ac:dyDescent="0.3"/>
  <cols>
    <col min="1" max="51" width="4.5" style="141" customWidth="1"/>
    <col min="52" max="58" width="9" style="141"/>
    <col min="59" max="256" width="9" style="8"/>
    <col min="257" max="307" width="4.5" style="8" customWidth="1"/>
    <col min="308" max="512" width="9" style="8"/>
    <col min="513" max="563" width="4.5" style="8" customWidth="1"/>
    <col min="564" max="768" width="9" style="8"/>
    <col min="769" max="819" width="4.5" style="8" customWidth="1"/>
    <col min="820" max="1024" width="9" style="8"/>
    <col min="1025" max="1075" width="4.5" style="8" customWidth="1"/>
    <col min="1076" max="1280" width="9" style="8"/>
    <col min="1281" max="1331" width="4.5" style="8" customWidth="1"/>
    <col min="1332" max="1536" width="9" style="8"/>
    <col min="1537" max="1587" width="4.5" style="8" customWidth="1"/>
    <col min="1588" max="1792" width="9" style="8"/>
    <col min="1793" max="1843" width="4.5" style="8" customWidth="1"/>
    <col min="1844" max="2048" width="9" style="8"/>
    <col min="2049" max="2099" width="4.5" style="8" customWidth="1"/>
    <col min="2100" max="2304" width="9" style="8"/>
    <col min="2305" max="2355" width="4.5" style="8" customWidth="1"/>
    <col min="2356" max="2560" width="9" style="8"/>
    <col min="2561" max="2611" width="4.5" style="8" customWidth="1"/>
    <col min="2612" max="2816" width="9" style="8"/>
    <col min="2817" max="2867" width="4.5" style="8" customWidth="1"/>
    <col min="2868" max="3072" width="9" style="8"/>
    <col min="3073" max="3123" width="4.5" style="8" customWidth="1"/>
    <col min="3124" max="3328" width="9" style="8"/>
    <col min="3329" max="3379" width="4.5" style="8" customWidth="1"/>
    <col min="3380" max="3584" width="9" style="8"/>
    <col min="3585" max="3635" width="4.5" style="8" customWidth="1"/>
    <col min="3636" max="3840" width="9" style="8"/>
    <col min="3841" max="3891" width="4.5" style="8" customWidth="1"/>
    <col min="3892" max="4096" width="9" style="8"/>
    <col min="4097" max="4147" width="4.5" style="8" customWidth="1"/>
    <col min="4148" max="4352" width="9" style="8"/>
    <col min="4353" max="4403" width="4.5" style="8" customWidth="1"/>
    <col min="4404" max="4608" width="9" style="8"/>
    <col min="4609" max="4659" width="4.5" style="8" customWidth="1"/>
    <col min="4660" max="4864" width="9" style="8"/>
    <col min="4865" max="4915" width="4.5" style="8" customWidth="1"/>
    <col min="4916" max="5120" width="9" style="8"/>
    <col min="5121" max="5171" width="4.5" style="8" customWidth="1"/>
    <col min="5172" max="5376" width="9" style="8"/>
    <col min="5377" max="5427" width="4.5" style="8" customWidth="1"/>
    <col min="5428" max="5632" width="9" style="8"/>
    <col min="5633" max="5683" width="4.5" style="8" customWidth="1"/>
    <col min="5684" max="5888" width="9" style="8"/>
    <col min="5889" max="5939" width="4.5" style="8" customWidth="1"/>
    <col min="5940" max="6144" width="9" style="8"/>
    <col min="6145" max="6195" width="4.5" style="8" customWidth="1"/>
    <col min="6196" max="6400" width="9" style="8"/>
    <col min="6401" max="6451" width="4.5" style="8" customWidth="1"/>
    <col min="6452" max="6656" width="9" style="8"/>
    <col min="6657" max="6707" width="4.5" style="8" customWidth="1"/>
    <col min="6708" max="6912" width="9" style="8"/>
    <col min="6913" max="6963" width="4.5" style="8" customWidth="1"/>
    <col min="6964" max="7168" width="9" style="8"/>
    <col min="7169" max="7219" width="4.5" style="8" customWidth="1"/>
    <col min="7220" max="7424" width="9" style="8"/>
    <col min="7425" max="7475" width="4.5" style="8" customWidth="1"/>
    <col min="7476" max="7680" width="9" style="8"/>
    <col min="7681" max="7731" width="4.5" style="8" customWidth="1"/>
    <col min="7732" max="7936" width="9" style="8"/>
    <col min="7937" max="7987" width="4.5" style="8" customWidth="1"/>
    <col min="7988" max="8192" width="9" style="8"/>
    <col min="8193" max="8243" width="4.5" style="8" customWidth="1"/>
    <col min="8244" max="8448" width="9" style="8"/>
    <col min="8449" max="8499" width="4.5" style="8" customWidth="1"/>
    <col min="8500" max="8704" width="9" style="8"/>
    <col min="8705" max="8755" width="4.5" style="8" customWidth="1"/>
    <col min="8756" max="8960" width="9" style="8"/>
    <col min="8961" max="9011" width="4.5" style="8" customWidth="1"/>
    <col min="9012" max="9216" width="9" style="8"/>
    <col min="9217" max="9267" width="4.5" style="8" customWidth="1"/>
    <col min="9268" max="9472" width="9" style="8"/>
    <col min="9473" max="9523" width="4.5" style="8" customWidth="1"/>
    <col min="9524" max="9728" width="9" style="8"/>
    <col min="9729" max="9779" width="4.5" style="8" customWidth="1"/>
    <col min="9780" max="9984" width="9" style="8"/>
    <col min="9985" max="10035" width="4.5" style="8" customWidth="1"/>
    <col min="10036" max="10240" width="9" style="8"/>
    <col min="10241" max="10291" width="4.5" style="8" customWidth="1"/>
    <col min="10292" max="10496" width="9" style="8"/>
    <col min="10497" max="10547" width="4.5" style="8" customWidth="1"/>
    <col min="10548" max="10752" width="9" style="8"/>
    <col min="10753" max="10803" width="4.5" style="8" customWidth="1"/>
    <col min="10804" max="11008" width="9" style="8"/>
    <col min="11009" max="11059" width="4.5" style="8" customWidth="1"/>
    <col min="11060" max="11264" width="9" style="8"/>
    <col min="11265" max="11315" width="4.5" style="8" customWidth="1"/>
    <col min="11316" max="11520" width="9" style="8"/>
    <col min="11521" max="11571" width="4.5" style="8" customWidth="1"/>
    <col min="11572" max="11776" width="9" style="8"/>
    <col min="11777" max="11827" width="4.5" style="8" customWidth="1"/>
    <col min="11828" max="12032" width="9" style="8"/>
    <col min="12033" max="12083" width="4.5" style="8" customWidth="1"/>
    <col min="12084" max="12288" width="9" style="8"/>
    <col min="12289" max="12339" width="4.5" style="8" customWidth="1"/>
    <col min="12340" max="12544" width="9" style="8"/>
    <col min="12545" max="12595" width="4.5" style="8" customWidth="1"/>
    <col min="12596" max="12800" width="9" style="8"/>
    <col min="12801" max="12851" width="4.5" style="8" customWidth="1"/>
    <col min="12852" max="13056" width="9" style="8"/>
    <col min="13057" max="13107" width="4.5" style="8" customWidth="1"/>
    <col min="13108" max="13312" width="9" style="8"/>
    <col min="13313" max="13363" width="4.5" style="8" customWidth="1"/>
    <col min="13364" max="13568" width="9" style="8"/>
    <col min="13569" max="13619" width="4.5" style="8" customWidth="1"/>
    <col min="13620" max="13824" width="9" style="8"/>
    <col min="13825" max="13875" width="4.5" style="8" customWidth="1"/>
    <col min="13876" max="14080" width="9" style="8"/>
    <col min="14081" max="14131" width="4.5" style="8" customWidth="1"/>
    <col min="14132" max="14336" width="9" style="8"/>
    <col min="14337" max="14387" width="4.5" style="8" customWidth="1"/>
    <col min="14388" max="14592" width="9" style="8"/>
    <col min="14593" max="14643" width="4.5" style="8" customWidth="1"/>
    <col min="14644" max="14848" width="9" style="8"/>
    <col min="14849" max="14899" width="4.5" style="8" customWidth="1"/>
    <col min="14900" max="15104" width="9" style="8"/>
    <col min="15105" max="15155" width="4.5" style="8" customWidth="1"/>
    <col min="15156" max="15360" width="9" style="8"/>
    <col min="15361" max="15411" width="4.5" style="8" customWidth="1"/>
    <col min="15412" max="15616" width="9" style="8"/>
    <col min="15617" max="15667" width="4.5" style="8" customWidth="1"/>
    <col min="15668" max="15872" width="9" style="8"/>
    <col min="15873" max="15923" width="4.5" style="8" customWidth="1"/>
    <col min="15924" max="16128" width="9" style="8"/>
    <col min="16129" max="16179" width="4.5" style="8" customWidth="1"/>
    <col min="16180" max="16384" width="9" style="8"/>
  </cols>
  <sheetData>
    <row r="1" spans="1:58" s="7" customFormat="1" ht="18.75" customHeight="1" x14ac:dyDescent="0.35">
      <c r="A1" s="140" t="s">
        <v>186</v>
      </c>
      <c r="B1" s="141"/>
      <c r="C1" s="141"/>
      <c r="D1" s="141"/>
      <c r="E1" s="141"/>
      <c r="F1" s="141"/>
      <c r="G1" s="141"/>
      <c r="H1" s="141"/>
      <c r="I1" s="141"/>
      <c r="J1" s="141"/>
      <c r="K1" s="142"/>
      <c r="L1" s="142"/>
      <c r="M1" s="142"/>
      <c r="N1" s="142"/>
      <c r="O1" s="141"/>
      <c r="P1" s="141"/>
      <c r="Q1" s="141"/>
      <c r="R1" s="141"/>
      <c r="S1" s="141"/>
      <c r="T1" s="141"/>
      <c r="U1" s="141"/>
      <c r="V1" s="141"/>
      <c r="W1" s="141"/>
      <c r="X1" s="141"/>
      <c r="Y1" s="141"/>
      <c r="Z1" s="142"/>
      <c r="AA1" s="142"/>
      <c r="AB1" s="142"/>
      <c r="AC1" s="142"/>
      <c r="AD1" s="142"/>
      <c r="AE1" s="142"/>
      <c r="AF1" s="142"/>
      <c r="AG1" s="142"/>
      <c r="AH1" s="142"/>
      <c r="AI1" s="143" t="s">
        <v>71</v>
      </c>
      <c r="AJ1" s="1139"/>
      <c r="AK1" s="1139"/>
      <c r="AL1" s="1139"/>
      <c r="AM1" s="144" t="s">
        <v>49</v>
      </c>
      <c r="AN1" s="1139"/>
      <c r="AO1" s="1139"/>
      <c r="AP1" s="144" t="s">
        <v>48</v>
      </c>
      <c r="AQ1" s="1092"/>
      <c r="AR1" s="1092"/>
      <c r="AS1" s="1140" t="s">
        <v>72</v>
      </c>
      <c r="AT1" s="1140"/>
      <c r="AU1" s="142"/>
      <c r="AV1" s="142"/>
      <c r="AW1" s="142"/>
      <c r="AX1" s="142"/>
      <c r="AY1" s="142"/>
      <c r="AZ1" s="142"/>
      <c r="BA1" s="142"/>
      <c r="BB1" s="142"/>
      <c r="BC1" s="142"/>
      <c r="BD1" s="142"/>
      <c r="BE1" s="142"/>
      <c r="BF1" s="142"/>
    </row>
    <row r="2" spans="1:58" s="7" customFormat="1" ht="18.75" customHeight="1" thickBot="1" x14ac:dyDescent="0.35">
      <c r="A2" s="145" t="s">
        <v>801</v>
      </c>
      <c r="B2" s="141"/>
      <c r="C2" s="141"/>
      <c r="D2" s="141"/>
      <c r="E2" s="141"/>
      <c r="F2" s="141"/>
      <c r="G2" s="141"/>
      <c r="H2" s="144"/>
      <c r="I2" s="1141"/>
      <c r="J2" s="1141"/>
      <c r="K2" s="1140"/>
      <c r="L2" s="1140"/>
      <c r="M2" s="142"/>
      <c r="N2" s="142"/>
      <c r="O2" s="141"/>
      <c r="P2" s="141"/>
      <c r="Q2" s="141"/>
      <c r="R2" s="141"/>
      <c r="S2" s="141"/>
      <c r="T2" s="141"/>
      <c r="U2" s="141"/>
      <c r="V2" s="141"/>
      <c r="W2" s="146"/>
      <c r="X2" s="144"/>
      <c r="Y2" s="147"/>
      <c r="Z2" s="1141"/>
      <c r="AA2" s="1141"/>
      <c r="AB2" s="142"/>
      <c r="AC2" s="142"/>
      <c r="AD2" s="142"/>
      <c r="AE2" s="142"/>
      <c r="AF2" s="142"/>
      <c r="AG2" s="142"/>
      <c r="AH2" s="142"/>
      <c r="AI2" s="142"/>
      <c r="AJ2" s="142"/>
      <c r="AK2" s="142"/>
      <c r="AL2" s="142"/>
      <c r="AM2" s="142"/>
      <c r="AN2" s="142"/>
      <c r="AO2" s="142"/>
      <c r="AP2" s="142"/>
      <c r="AQ2" s="1142" t="s">
        <v>184</v>
      </c>
      <c r="AR2" s="1142"/>
      <c r="AS2" s="1142"/>
      <c r="AT2" s="1142"/>
      <c r="AU2" s="142"/>
      <c r="AV2" s="142"/>
      <c r="AW2" s="142"/>
      <c r="AX2" s="142"/>
      <c r="AY2" s="142"/>
      <c r="AZ2" s="142"/>
      <c r="BA2" s="142"/>
      <c r="BB2" s="142"/>
      <c r="BC2" s="142"/>
      <c r="BD2" s="142"/>
      <c r="BE2" s="142"/>
      <c r="BF2" s="142"/>
    </row>
    <row r="3" spans="1:58" s="7" customFormat="1" ht="18.75" customHeight="1" thickTop="1" x14ac:dyDescent="0.4">
      <c r="A3" s="1127" t="s">
        <v>791</v>
      </c>
      <c r="B3" s="1127"/>
      <c r="C3" s="1127"/>
      <c r="D3" s="1127"/>
      <c r="E3" s="1128" t="s">
        <v>183</v>
      </c>
      <c r="F3" s="1129"/>
      <c r="G3" s="1081" t="s">
        <v>182</v>
      </c>
      <c r="H3" s="1081"/>
      <c r="I3" s="1081"/>
      <c r="J3" s="1134" t="s">
        <v>181</v>
      </c>
      <c r="K3" s="1127" t="s">
        <v>792</v>
      </c>
      <c r="L3" s="1127"/>
      <c r="M3" s="1127"/>
      <c r="N3" s="1127" t="s">
        <v>793</v>
      </c>
      <c r="O3" s="1127"/>
      <c r="P3" s="1127" t="s">
        <v>794</v>
      </c>
      <c r="Q3" s="1127"/>
      <c r="R3" s="1127"/>
      <c r="S3" s="1127"/>
      <c r="T3" s="1127" t="s">
        <v>180</v>
      </c>
      <c r="U3" s="1127"/>
      <c r="V3" s="1135" t="s">
        <v>179</v>
      </c>
      <c r="W3" s="1136"/>
      <c r="X3" s="1136"/>
      <c r="Y3" s="1136"/>
      <c r="Z3" s="148"/>
      <c r="AA3" s="149"/>
      <c r="AB3" s="149"/>
      <c r="AC3" s="150" t="s">
        <v>71</v>
      </c>
      <c r="AD3" s="1137"/>
      <c r="AE3" s="1137"/>
      <c r="AF3" s="151" t="s">
        <v>49</v>
      </c>
      <c r="AG3" s="152"/>
      <c r="AH3" s="1138" t="s">
        <v>178</v>
      </c>
      <c r="AI3" s="1138"/>
      <c r="AJ3" s="151" t="s">
        <v>175</v>
      </c>
      <c r="AK3" s="151" t="s">
        <v>177</v>
      </c>
      <c r="AL3" s="151" t="s">
        <v>176</v>
      </c>
      <c r="AM3" s="151" t="s">
        <v>175</v>
      </c>
      <c r="AN3" s="153" t="s">
        <v>174</v>
      </c>
      <c r="AO3" s="151" t="s">
        <v>795</v>
      </c>
      <c r="AP3" s="149"/>
      <c r="AQ3" s="149"/>
      <c r="AR3" s="154"/>
      <c r="AS3" s="1136" t="s">
        <v>173</v>
      </c>
      <c r="AT3" s="1143"/>
      <c r="AU3" s="142"/>
      <c r="AV3" s="142"/>
      <c r="AW3" s="142"/>
      <c r="AX3" s="142"/>
      <c r="AY3" s="142"/>
      <c r="AZ3" s="142"/>
      <c r="BA3" s="142"/>
      <c r="BB3" s="142"/>
      <c r="BC3" s="142"/>
      <c r="BD3" s="142"/>
      <c r="BE3" s="142"/>
      <c r="BF3" s="142"/>
    </row>
    <row r="4" spans="1:58" s="7" customFormat="1" ht="18.75" customHeight="1" x14ac:dyDescent="0.4">
      <c r="A4" s="1127"/>
      <c r="B4" s="1127"/>
      <c r="C4" s="1127"/>
      <c r="D4" s="1127"/>
      <c r="E4" s="1130"/>
      <c r="F4" s="1131"/>
      <c r="G4" s="1081"/>
      <c r="H4" s="1081"/>
      <c r="I4" s="1081"/>
      <c r="J4" s="1134"/>
      <c r="K4" s="1127"/>
      <c r="L4" s="1127"/>
      <c r="M4" s="1127"/>
      <c r="N4" s="1127"/>
      <c r="O4" s="1127"/>
      <c r="P4" s="1127"/>
      <c r="Q4" s="1127"/>
      <c r="R4" s="1127"/>
      <c r="S4" s="1127"/>
      <c r="T4" s="1127"/>
      <c r="U4" s="1127"/>
      <c r="V4" s="1134" t="s">
        <v>172</v>
      </c>
      <c r="W4" s="1134" t="s">
        <v>171</v>
      </c>
      <c r="X4" s="1134" t="s">
        <v>170</v>
      </c>
      <c r="Y4" s="1148" t="s">
        <v>169</v>
      </c>
      <c r="Z4" s="1149" t="s">
        <v>168</v>
      </c>
      <c r="AA4" s="1107"/>
      <c r="AB4" s="1107"/>
      <c r="AC4" s="1107" t="s">
        <v>167</v>
      </c>
      <c r="AD4" s="1107"/>
      <c r="AE4" s="1107"/>
      <c r="AF4" s="1107"/>
      <c r="AG4" s="1107"/>
      <c r="AH4" s="1107"/>
      <c r="AI4" s="1107"/>
      <c r="AJ4" s="1107"/>
      <c r="AK4" s="1107"/>
      <c r="AL4" s="1107"/>
      <c r="AM4" s="1107"/>
      <c r="AN4" s="1107"/>
      <c r="AO4" s="1107"/>
      <c r="AP4" s="1107"/>
      <c r="AQ4" s="1107" t="s">
        <v>164</v>
      </c>
      <c r="AR4" s="1150"/>
      <c r="AS4" s="1144"/>
      <c r="AT4" s="1145"/>
      <c r="AU4" s="142"/>
      <c r="AV4" s="142"/>
      <c r="AW4" s="142"/>
      <c r="AX4" s="142"/>
      <c r="AY4" s="142"/>
      <c r="AZ4" s="142"/>
      <c r="BA4" s="142"/>
      <c r="BB4" s="142"/>
      <c r="BC4" s="142"/>
      <c r="BD4" s="142"/>
      <c r="BE4" s="142"/>
      <c r="BF4" s="142"/>
    </row>
    <row r="5" spans="1:58" s="7" customFormat="1" ht="18.75" customHeight="1" x14ac:dyDescent="0.4">
      <c r="A5" s="1127"/>
      <c r="B5" s="1127"/>
      <c r="C5" s="1127"/>
      <c r="D5" s="1127"/>
      <c r="E5" s="1130"/>
      <c r="F5" s="1131"/>
      <c r="G5" s="1081"/>
      <c r="H5" s="1081"/>
      <c r="I5" s="1081"/>
      <c r="J5" s="1134"/>
      <c r="K5" s="1127"/>
      <c r="L5" s="1127"/>
      <c r="M5" s="1127"/>
      <c r="N5" s="1127"/>
      <c r="O5" s="1127"/>
      <c r="P5" s="1127"/>
      <c r="Q5" s="1127"/>
      <c r="R5" s="1127"/>
      <c r="S5" s="1127"/>
      <c r="T5" s="1127"/>
      <c r="U5" s="1127"/>
      <c r="V5" s="1134"/>
      <c r="W5" s="1134"/>
      <c r="X5" s="1134"/>
      <c r="Y5" s="1148"/>
      <c r="Z5" s="1151" t="s">
        <v>166</v>
      </c>
      <c r="AA5" s="1153" t="s">
        <v>165</v>
      </c>
      <c r="AB5" s="1153"/>
      <c r="AC5" s="1154"/>
      <c r="AD5" s="1155"/>
      <c r="AE5" s="1160"/>
      <c r="AF5" s="1161"/>
      <c r="AG5" s="1160"/>
      <c r="AH5" s="1161"/>
      <c r="AI5" s="1120" t="str">
        <f>IF(SUM(AA6:AH6)=0,"",SUM(AA6:AH6))</f>
        <v/>
      </c>
      <c r="AJ5" s="1166"/>
      <c r="AK5" s="1120"/>
      <c r="AL5" s="1166"/>
      <c r="AM5" s="1120"/>
      <c r="AN5" s="1166"/>
      <c r="AO5" s="1120"/>
      <c r="AP5" s="1121"/>
      <c r="AQ5" s="1107"/>
      <c r="AR5" s="1150"/>
      <c r="AS5" s="1144"/>
      <c r="AT5" s="1145"/>
      <c r="AU5" s="142"/>
      <c r="AV5" s="142"/>
      <c r="AW5" s="142"/>
      <c r="AX5" s="142"/>
      <c r="AY5" s="142"/>
      <c r="AZ5" s="142"/>
      <c r="BA5" s="142"/>
      <c r="BB5" s="142"/>
      <c r="BC5" s="142"/>
      <c r="BD5" s="142"/>
      <c r="BE5" s="142"/>
      <c r="BF5" s="142"/>
    </row>
    <row r="6" spans="1:58" s="7" customFormat="1" ht="18.75" customHeight="1" x14ac:dyDescent="0.4">
      <c r="A6" s="1127"/>
      <c r="B6" s="1127"/>
      <c r="C6" s="1127"/>
      <c r="D6" s="1127"/>
      <c r="E6" s="1130"/>
      <c r="F6" s="1131"/>
      <c r="G6" s="1081"/>
      <c r="H6" s="1081"/>
      <c r="I6" s="1081"/>
      <c r="J6" s="1134"/>
      <c r="K6" s="1127"/>
      <c r="L6" s="1127"/>
      <c r="M6" s="1127"/>
      <c r="N6" s="1127"/>
      <c r="O6" s="1127"/>
      <c r="P6" s="1127"/>
      <c r="Q6" s="1127"/>
      <c r="R6" s="1127"/>
      <c r="S6" s="1127"/>
      <c r="T6" s="1127"/>
      <c r="U6" s="1127"/>
      <c r="V6" s="1134"/>
      <c r="W6" s="1134"/>
      <c r="X6" s="1134"/>
      <c r="Y6" s="1148"/>
      <c r="Z6" s="1151"/>
      <c r="AA6" s="1153"/>
      <c r="AB6" s="1153"/>
      <c r="AC6" s="1156"/>
      <c r="AD6" s="1157"/>
      <c r="AE6" s="1162"/>
      <c r="AF6" s="1163"/>
      <c r="AG6" s="1162"/>
      <c r="AH6" s="1163"/>
      <c r="AI6" s="1122"/>
      <c r="AJ6" s="1167"/>
      <c r="AK6" s="1122"/>
      <c r="AL6" s="1167"/>
      <c r="AM6" s="1122"/>
      <c r="AN6" s="1167"/>
      <c r="AO6" s="1122"/>
      <c r="AP6" s="1123"/>
      <c r="AQ6" s="1107"/>
      <c r="AR6" s="1150"/>
      <c r="AS6" s="1144"/>
      <c r="AT6" s="1145"/>
      <c r="AU6" s="142"/>
      <c r="AV6" s="142"/>
      <c r="AW6" s="142"/>
      <c r="AX6" s="142"/>
      <c r="AY6" s="142"/>
      <c r="AZ6" s="142"/>
      <c r="BA6" s="142"/>
      <c r="BB6" s="142"/>
      <c r="BC6" s="142"/>
      <c r="BD6" s="142"/>
      <c r="BE6" s="142"/>
      <c r="BF6" s="142"/>
    </row>
    <row r="7" spans="1:58" s="7" customFormat="1" ht="18.75" customHeight="1" x14ac:dyDescent="0.4">
      <c r="A7" s="1127"/>
      <c r="B7" s="1127"/>
      <c r="C7" s="1127"/>
      <c r="D7" s="1127"/>
      <c r="E7" s="1132"/>
      <c r="F7" s="1133"/>
      <c r="G7" s="1081"/>
      <c r="H7" s="1081"/>
      <c r="I7" s="1081"/>
      <c r="J7" s="1134"/>
      <c r="K7" s="1127"/>
      <c r="L7" s="1127"/>
      <c r="M7" s="1127"/>
      <c r="N7" s="1127"/>
      <c r="O7" s="1127"/>
      <c r="P7" s="1127"/>
      <c r="Q7" s="1127"/>
      <c r="R7" s="1127"/>
      <c r="S7" s="1127"/>
      <c r="T7" s="1127"/>
      <c r="U7" s="1127"/>
      <c r="V7" s="1134"/>
      <c r="W7" s="1134"/>
      <c r="X7" s="1134"/>
      <c r="Y7" s="1148"/>
      <c r="Z7" s="1152"/>
      <c r="AA7" s="1153"/>
      <c r="AB7" s="1153"/>
      <c r="AC7" s="1158"/>
      <c r="AD7" s="1159"/>
      <c r="AE7" s="1164"/>
      <c r="AF7" s="1165"/>
      <c r="AG7" s="1164"/>
      <c r="AH7" s="1165"/>
      <c r="AI7" s="1124"/>
      <c r="AJ7" s="1168"/>
      <c r="AK7" s="1124"/>
      <c r="AL7" s="1168"/>
      <c r="AM7" s="1124"/>
      <c r="AN7" s="1168"/>
      <c r="AO7" s="1124"/>
      <c r="AP7" s="1125"/>
      <c r="AQ7" s="1107"/>
      <c r="AR7" s="1150"/>
      <c r="AS7" s="1146"/>
      <c r="AT7" s="1147"/>
      <c r="AU7" s="142"/>
      <c r="AV7" s="142"/>
      <c r="AW7" s="142"/>
      <c r="AX7" s="142"/>
      <c r="AY7" s="142"/>
      <c r="AZ7" s="142"/>
      <c r="BA7" s="142"/>
      <c r="BB7" s="142"/>
      <c r="BC7" s="142"/>
      <c r="BD7" s="142"/>
      <c r="BE7" s="142"/>
      <c r="BF7" s="142"/>
    </row>
    <row r="8" spans="1:58" s="7" customFormat="1" ht="18.75" customHeight="1" x14ac:dyDescent="0.4">
      <c r="A8" s="1126"/>
      <c r="B8" s="1126"/>
      <c r="C8" s="1126"/>
      <c r="D8" s="1126"/>
      <c r="E8" s="1091"/>
      <c r="F8" s="1093"/>
      <c r="G8" s="1095"/>
      <c r="H8" s="1095"/>
      <c r="I8" s="1095"/>
      <c r="J8" s="1095"/>
      <c r="K8" s="1095"/>
      <c r="L8" s="1095"/>
      <c r="M8" s="1095"/>
      <c r="N8" s="1091"/>
      <c r="O8" s="1093"/>
      <c r="P8" s="1108"/>
      <c r="Q8" s="1109"/>
      <c r="R8" s="1109"/>
      <c r="S8" s="1110"/>
      <c r="T8" s="1091"/>
      <c r="U8" s="1093"/>
      <c r="V8" s="1085"/>
      <c r="W8" s="1085"/>
      <c r="X8" s="1085"/>
      <c r="Y8" s="1114"/>
      <c r="Z8" s="1116"/>
      <c r="AA8" s="1083"/>
      <c r="AB8" s="1083"/>
      <c r="AC8" s="1083"/>
      <c r="AD8" s="1083"/>
      <c r="AE8" s="1083"/>
      <c r="AF8" s="1083"/>
      <c r="AG8" s="1083"/>
      <c r="AH8" s="1083"/>
      <c r="AI8" s="1083"/>
      <c r="AJ8" s="1083"/>
      <c r="AK8" s="1104"/>
      <c r="AL8" s="1104"/>
      <c r="AM8" s="1104"/>
      <c r="AN8" s="1104"/>
      <c r="AO8" s="1104"/>
      <c r="AP8" s="1104"/>
      <c r="AQ8" s="1096" t="str">
        <f>IF(SUM(AA8:AP9)=0,"",SUM(AA8:AP9))</f>
        <v/>
      </c>
      <c r="AR8" s="1097"/>
      <c r="AS8" s="1100"/>
      <c r="AT8" s="1101"/>
      <c r="AU8" s="142"/>
      <c r="AV8" s="142"/>
      <c r="AW8" s="142"/>
      <c r="AX8" s="142"/>
      <c r="AY8" s="142"/>
      <c r="AZ8" s="142"/>
      <c r="BA8" s="142"/>
      <c r="BB8" s="142"/>
      <c r="BC8" s="142"/>
      <c r="BD8" s="142"/>
      <c r="BE8" s="142"/>
      <c r="BF8" s="142"/>
    </row>
    <row r="9" spans="1:58" s="7" customFormat="1" ht="18.75" customHeight="1" x14ac:dyDescent="0.4">
      <c r="A9" s="1089"/>
      <c r="B9" s="1089"/>
      <c r="C9" s="1089"/>
      <c r="D9" s="1089"/>
      <c r="E9" s="1092"/>
      <c r="F9" s="1094"/>
      <c r="G9" s="1095"/>
      <c r="H9" s="1095"/>
      <c r="I9" s="1095"/>
      <c r="J9" s="1095"/>
      <c r="K9" s="1095"/>
      <c r="L9" s="1095"/>
      <c r="M9" s="1095"/>
      <c r="N9" s="1092"/>
      <c r="O9" s="1094"/>
      <c r="P9" s="1111"/>
      <c r="Q9" s="1112"/>
      <c r="R9" s="1112"/>
      <c r="S9" s="1113"/>
      <c r="T9" s="1092"/>
      <c r="U9" s="1094"/>
      <c r="V9" s="1086"/>
      <c r="W9" s="1086"/>
      <c r="X9" s="1086"/>
      <c r="Y9" s="1115"/>
      <c r="Z9" s="1116"/>
      <c r="AA9" s="1083"/>
      <c r="AB9" s="1083"/>
      <c r="AC9" s="1083"/>
      <c r="AD9" s="1083"/>
      <c r="AE9" s="1083"/>
      <c r="AF9" s="1083"/>
      <c r="AG9" s="1083"/>
      <c r="AH9" s="1083"/>
      <c r="AI9" s="1083"/>
      <c r="AJ9" s="1083"/>
      <c r="AK9" s="1104"/>
      <c r="AL9" s="1104"/>
      <c r="AM9" s="1104"/>
      <c r="AN9" s="1104"/>
      <c r="AO9" s="1104"/>
      <c r="AP9" s="1104"/>
      <c r="AQ9" s="1118"/>
      <c r="AR9" s="1119"/>
      <c r="AS9" s="1102"/>
      <c r="AT9" s="1103"/>
      <c r="AU9" s="142"/>
      <c r="AV9" s="142"/>
      <c r="AW9" s="142"/>
      <c r="AX9" s="142"/>
      <c r="AY9" s="142"/>
      <c r="AZ9" s="142"/>
      <c r="BA9" s="142"/>
      <c r="BB9" s="142"/>
      <c r="BC9" s="142"/>
      <c r="BD9" s="142"/>
      <c r="BE9" s="142"/>
      <c r="BF9" s="142"/>
    </row>
    <row r="10" spans="1:58" s="7" customFormat="1" ht="18.75" customHeight="1" x14ac:dyDescent="0.4">
      <c r="A10" s="1089"/>
      <c r="B10" s="1089"/>
      <c r="C10" s="1089"/>
      <c r="D10" s="1089"/>
      <c r="E10" s="1091"/>
      <c r="F10" s="1093"/>
      <c r="G10" s="1095"/>
      <c r="H10" s="1095"/>
      <c r="I10" s="1095"/>
      <c r="J10" s="1095"/>
      <c r="K10" s="1095"/>
      <c r="L10" s="1095"/>
      <c r="M10" s="1095"/>
      <c r="N10" s="1091"/>
      <c r="O10" s="1093"/>
      <c r="P10" s="1108"/>
      <c r="Q10" s="1109"/>
      <c r="R10" s="1109"/>
      <c r="S10" s="1110"/>
      <c r="T10" s="1091"/>
      <c r="U10" s="1093"/>
      <c r="V10" s="1085"/>
      <c r="W10" s="1085"/>
      <c r="X10" s="1085"/>
      <c r="Y10" s="1114"/>
      <c r="Z10" s="1116"/>
      <c r="AA10" s="1083"/>
      <c r="AB10" s="1083"/>
      <c r="AC10" s="1083"/>
      <c r="AD10" s="1083"/>
      <c r="AE10" s="1083"/>
      <c r="AF10" s="1083"/>
      <c r="AG10" s="1083"/>
      <c r="AH10" s="1083"/>
      <c r="AI10" s="1083"/>
      <c r="AJ10" s="1083"/>
      <c r="AK10" s="1104"/>
      <c r="AL10" s="1104"/>
      <c r="AM10" s="1104"/>
      <c r="AN10" s="1104"/>
      <c r="AO10" s="1104"/>
      <c r="AP10" s="1104"/>
      <c r="AQ10" s="1096" t="str">
        <f t="shared" ref="AQ10" si="0">IF(SUM(AA10:AP11)=0,"",SUM(AA10:AP11))</f>
        <v/>
      </c>
      <c r="AR10" s="1097"/>
      <c r="AS10" s="1100"/>
      <c r="AT10" s="1101"/>
      <c r="AU10" s="142"/>
      <c r="AV10" s="142"/>
      <c r="AW10" s="142"/>
      <c r="AX10" s="142"/>
      <c r="AY10" s="142"/>
      <c r="AZ10" s="142"/>
      <c r="BA10" s="142"/>
      <c r="BB10" s="142"/>
      <c r="BC10" s="142"/>
      <c r="BD10" s="142"/>
      <c r="BE10" s="142"/>
      <c r="BF10" s="142"/>
    </row>
    <row r="11" spans="1:58" s="7" customFormat="1" ht="18.75" customHeight="1" x14ac:dyDescent="0.4">
      <c r="A11" s="1089"/>
      <c r="B11" s="1089"/>
      <c r="C11" s="1089"/>
      <c r="D11" s="1089"/>
      <c r="E11" s="1092"/>
      <c r="F11" s="1094"/>
      <c r="G11" s="1095"/>
      <c r="H11" s="1095"/>
      <c r="I11" s="1095"/>
      <c r="J11" s="1095"/>
      <c r="K11" s="1095"/>
      <c r="L11" s="1095"/>
      <c r="M11" s="1095"/>
      <c r="N11" s="1092"/>
      <c r="O11" s="1094"/>
      <c r="P11" s="1111"/>
      <c r="Q11" s="1112"/>
      <c r="R11" s="1112"/>
      <c r="S11" s="1113"/>
      <c r="T11" s="1092"/>
      <c r="U11" s="1094"/>
      <c r="V11" s="1086"/>
      <c r="W11" s="1086"/>
      <c r="X11" s="1086"/>
      <c r="Y11" s="1115"/>
      <c r="Z11" s="1116"/>
      <c r="AA11" s="1083"/>
      <c r="AB11" s="1083"/>
      <c r="AC11" s="1083"/>
      <c r="AD11" s="1083"/>
      <c r="AE11" s="1083"/>
      <c r="AF11" s="1083"/>
      <c r="AG11" s="1083"/>
      <c r="AH11" s="1083"/>
      <c r="AI11" s="1083"/>
      <c r="AJ11" s="1083"/>
      <c r="AK11" s="1104"/>
      <c r="AL11" s="1104"/>
      <c r="AM11" s="1104"/>
      <c r="AN11" s="1104"/>
      <c r="AO11" s="1104"/>
      <c r="AP11" s="1104"/>
      <c r="AQ11" s="1118"/>
      <c r="AR11" s="1119"/>
      <c r="AS11" s="1102"/>
      <c r="AT11" s="1103"/>
      <c r="AU11" s="142"/>
      <c r="AV11" s="142"/>
      <c r="AW11" s="142"/>
      <c r="AX11" s="142"/>
      <c r="AY11" s="142"/>
      <c r="AZ11" s="142"/>
      <c r="BA11" s="142"/>
      <c r="BB11" s="142"/>
      <c r="BC11" s="142"/>
      <c r="BD11" s="142"/>
      <c r="BE11" s="142"/>
      <c r="BF11" s="142"/>
    </row>
    <row r="12" spans="1:58" s="7" customFormat="1" ht="18.75" customHeight="1" x14ac:dyDescent="0.4">
      <c r="A12" s="1089"/>
      <c r="B12" s="1089"/>
      <c r="C12" s="1089"/>
      <c r="D12" s="1089"/>
      <c r="E12" s="1091"/>
      <c r="F12" s="1093"/>
      <c r="G12" s="1095"/>
      <c r="H12" s="1095"/>
      <c r="I12" s="1095"/>
      <c r="J12" s="1095"/>
      <c r="K12" s="1095"/>
      <c r="L12" s="1095"/>
      <c r="M12" s="1095"/>
      <c r="N12" s="1091"/>
      <c r="O12" s="1093"/>
      <c r="P12" s="1108"/>
      <c r="Q12" s="1109"/>
      <c r="R12" s="1109"/>
      <c r="S12" s="1110"/>
      <c r="T12" s="1091"/>
      <c r="U12" s="1093"/>
      <c r="V12" s="1085"/>
      <c r="W12" s="1085"/>
      <c r="X12" s="1085"/>
      <c r="Y12" s="1114"/>
      <c r="Z12" s="1116"/>
      <c r="AA12" s="1083"/>
      <c r="AB12" s="1083"/>
      <c r="AC12" s="1083"/>
      <c r="AD12" s="1083"/>
      <c r="AE12" s="1083"/>
      <c r="AF12" s="1083"/>
      <c r="AG12" s="1083"/>
      <c r="AH12" s="1083"/>
      <c r="AI12" s="1083"/>
      <c r="AJ12" s="1083"/>
      <c r="AK12" s="1104"/>
      <c r="AL12" s="1104"/>
      <c r="AM12" s="1104"/>
      <c r="AN12" s="1104"/>
      <c r="AO12" s="1104"/>
      <c r="AP12" s="1104"/>
      <c r="AQ12" s="1096" t="str">
        <f t="shared" ref="AQ12" si="1">IF(SUM(AA12:AP13)=0,"",SUM(AA12:AP13))</f>
        <v/>
      </c>
      <c r="AR12" s="1097"/>
      <c r="AS12" s="1100"/>
      <c r="AT12" s="1101"/>
      <c r="AU12" s="142"/>
      <c r="AV12" s="142"/>
      <c r="AW12" s="142"/>
      <c r="AX12" s="142"/>
      <c r="AY12" s="142"/>
      <c r="AZ12" s="142"/>
      <c r="BA12" s="142"/>
      <c r="BB12" s="142"/>
      <c r="BC12" s="142"/>
      <c r="BD12" s="142"/>
      <c r="BE12" s="142"/>
      <c r="BF12" s="142"/>
    </row>
    <row r="13" spans="1:58" s="7" customFormat="1" ht="18.75" customHeight="1" x14ac:dyDescent="0.4">
      <c r="A13" s="1089"/>
      <c r="B13" s="1089"/>
      <c r="C13" s="1089"/>
      <c r="D13" s="1089"/>
      <c r="E13" s="1092"/>
      <c r="F13" s="1094"/>
      <c r="G13" s="1095"/>
      <c r="H13" s="1095"/>
      <c r="I13" s="1095"/>
      <c r="J13" s="1095"/>
      <c r="K13" s="1095"/>
      <c r="L13" s="1095"/>
      <c r="M13" s="1095"/>
      <c r="N13" s="1092"/>
      <c r="O13" s="1094"/>
      <c r="P13" s="1111"/>
      <c r="Q13" s="1112"/>
      <c r="R13" s="1112"/>
      <c r="S13" s="1113"/>
      <c r="T13" s="1092"/>
      <c r="U13" s="1094"/>
      <c r="V13" s="1086"/>
      <c r="W13" s="1086"/>
      <c r="X13" s="1086"/>
      <c r="Y13" s="1115"/>
      <c r="Z13" s="1116"/>
      <c r="AA13" s="1083"/>
      <c r="AB13" s="1083"/>
      <c r="AC13" s="1083"/>
      <c r="AD13" s="1083"/>
      <c r="AE13" s="1083"/>
      <c r="AF13" s="1083"/>
      <c r="AG13" s="1083"/>
      <c r="AH13" s="1083"/>
      <c r="AI13" s="1083"/>
      <c r="AJ13" s="1083"/>
      <c r="AK13" s="1104"/>
      <c r="AL13" s="1104"/>
      <c r="AM13" s="1104"/>
      <c r="AN13" s="1104"/>
      <c r="AO13" s="1104"/>
      <c r="AP13" s="1104"/>
      <c r="AQ13" s="1118"/>
      <c r="AR13" s="1119"/>
      <c r="AS13" s="1102"/>
      <c r="AT13" s="1103"/>
      <c r="AU13" s="142"/>
      <c r="AV13" s="142"/>
      <c r="AW13" s="142"/>
      <c r="AX13" s="142"/>
      <c r="AY13" s="142"/>
      <c r="AZ13" s="142"/>
      <c r="BA13" s="142"/>
      <c r="BB13" s="142"/>
      <c r="BC13" s="142"/>
      <c r="BD13" s="142"/>
      <c r="BE13" s="142"/>
      <c r="BF13" s="142"/>
    </row>
    <row r="14" spans="1:58" s="7" customFormat="1" ht="18.75" customHeight="1" x14ac:dyDescent="0.4">
      <c r="A14" s="1089"/>
      <c r="B14" s="1089"/>
      <c r="C14" s="1089"/>
      <c r="D14" s="1089"/>
      <c r="E14" s="1091"/>
      <c r="F14" s="1093"/>
      <c r="G14" s="1095"/>
      <c r="H14" s="1095"/>
      <c r="I14" s="1095"/>
      <c r="J14" s="1095"/>
      <c r="K14" s="1095"/>
      <c r="L14" s="1095"/>
      <c r="M14" s="1095"/>
      <c r="N14" s="1091"/>
      <c r="O14" s="1093"/>
      <c r="P14" s="1108"/>
      <c r="Q14" s="1109"/>
      <c r="R14" s="1109"/>
      <c r="S14" s="1110"/>
      <c r="T14" s="1091"/>
      <c r="U14" s="1093"/>
      <c r="V14" s="1085"/>
      <c r="W14" s="1085"/>
      <c r="X14" s="1085"/>
      <c r="Y14" s="1114"/>
      <c r="Z14" s="1116"/>
      <c r="AA14" s="1083"/>
      <c r="AB14" s="1083"/>
      <c r="AC14" s="1083"/>
      <c r="AD14" s="1083"/>
      <c r="AE14" s="1083"/>
      <c r="AF14" s="1083"/>
      <c r="AG14" s="1083"/>
      <c r="AH14" s="1083"/>
      <c r="AI14" s="1083"/>
      <c r="AJ14" s="1083"/>
      <c r="AK14" s="1104"/>
      <c r="AL14" s="1104"/>
      <c r="AM14" s="1104"/>
      <c r="AN14" s="1104"/>
      <c r="AO14" s="1104"/>
      <c r="AP14" s="1104"/>
      <c r="AQ14" s="1096" t="str">
        <f t="shared" ref="AQ14" si="2">IF(SUM(AA14:AP15)=0,"",SUM(AA14:AP15))</f>
        <v/>
      </c>
      <c r="AR14" s="1097"/>
      <c r="AS14" s="1100"/>
      <c r="AT14" s="1101"/>
      <c r="AU14" s="142"/>
      <c r="AV14" s="142"/>
      <c r="AW14" s="142"/>
      <c r="AX14" s="142"/>
      <c r="AY14" s="142"/>
      <c r="AZ14" s="142"/>
      <c r="BA14" s="142"/>
      <c r="BB14" s="142"/>
      <c r="BC14" s="142"/>
      <c r="BD14" s="142"/>
      <c r="BE14" s="142"/>
      <c r="BF14" s="142"/>
    </row>
    <row r="15" spans="1:58" s="7" customFormat="1" ht="18.75" customHeight="1" x14ac:dyDescent="0.4">
      <c r="A15" s="1089"/>
      <c r="B15" s="1089"/>
      <c r="C15" s="1089"/>
      <c r="D15" s="1089"/>
      <c r="E15" s="1092"/>
      <c r="F15" s="1094"/>
      <c r="G15" s="1095"/>
      <c r="H15" s="1095"/>
      <c r="I15" s="1095"/>
      <c r="J15" s="1095"/>
      <c r="K15" s="1095"/>
      <c r="L15" s="1095"/>
      <c r="M15" s="1095"/>
      <c r="N15" s="1092"/>
      <c r="O15" s="1094"/>
      <c r="P15" s="1111"/>
      <c r="Q15" s="1112"/>
      <c r="R15" s="1112"/>
      <c r="S15" s="1113"/>
      <c r="T15" s="1092"/>
      <c r="U15" s="1094"/>
      <c r="V15" s="1086"/>
      <c r="W15" s="1086"/>
      <c r="X15" s="1086"/>
      <c r="Y15" s="1115"/>
      <c r="Z15" s="1116"/>
      <c r="AA15" s="1083"/>
      <c r="AB15" s="1083"/>
      <c r="AC15" s="1083"/>
      <c r="AD15" s="1083"/>
      <c r="AE15" s="1083"/>
      <c r="AF15" s="1083"/>
      <c r="AG15" s="1083"/>
      <c r="AH15" s="1083"/>
      <c r="AI15" s="1083"/>
      <c r="AJ15" s="1083"/>
      <c r="AK15" s="1104"/>
      <c r="AL15" s="1104"/>
      <c r="AM15" s="1104"/>
      <c r="AN15" s="1104"/>
      <c r="AO15" s="1104"/>
      <c r="AP15" s="1104"/>
      <c r="AQ15" s="1118"/>
      <c r="AR15" s="1119"/>
      <c r="AS15" s="1102"/>
      <c r="AT15" s="1103"/>
      <c r="AU15" s="142"/>
      <c r="AV15" s="142"/>
      <c r="AW15" s="142"/>
      <c r="AX15" s="142"/>
      <c r="AY15" s="142"/>
      <c r="AZ15" s="142"/>
      <c r="BA15" s="142"/>
      <c r="BB15" s="142"/>
      <c r="BC15" s="142"/>
      <c r="BD15" s="142"/>
      <c r="BE15" s="142"/>
      <c r="BF15" s="142"/>
    </row>
    <row r="16" spans="1:58" s="7" customFormat="1" ht="18.75" customHeight="1" x14ac:dyDescent="0.4">
      <c r="A16" s="1089"/>
      <c r="B16" s="1089"/>
      <c r="C16" s="1089"/>
      <c r="D16" s="1089"/>
      <c r="E16" s="1091"/>
      <c r="F16" s="1093"/>
      <c r="G16" s="1095"/>
      <c r="H16" s="1095"/>
      <c r="I16" s="1095"/>
      <c r="J16" s="1095"/>
      <c r="K16" s="1095"/>
      <c r="L16" s="1095"/>
      <c r="M16" s="1095"/>
      <c r="N16" s="1091"/>
      <c r="O16" s="1093"/>
      <c r="P16" s="1108"/>
      <c r="Q16" s="1109"/>
      <c r="R16" s="1109"/>
      <c r="S16" s="1110"/>
      <c r="T16" s="1091"/>
      <c r="U16" s="1093"/>
      <c r="V16" s="1085"/>
      <c r="W16" s="1085"/>
      <c r="X16" s="1085"/>
      <c r="Y16" s="1114"/>
      <c r="Z16" s="1116"/>
      <c r="AA16" s="1083"/>
      <c r="AB16" s="1083"/>
      <c r="AC16" s="1083"/>
      <c r="AD16" s="1083"/>
      <c r="AE16" s="1083"/>
      <c r="AF16" s="1083"/>
      <c r="AG16" s="1083"/>
      <c r="AH16" s="1083"/>
      <c r="AI16" s="1083"/>
      <c r="AJ16" s="1083"/>
      <c r="AK16" s="1104"/>
      <c r="AL16" s="1104"/>
      <c r="AM16" s="1104"/>
      <c r="AN16" s="1104"/>
      <c r="AO16" s="1104"/>
      <c r="AP16" s="1104"/>
      <c r="AQ16" s="1096" t="str">
        <f t="shared" ref="AQ16" si="3">IF(SUM(AA16:AP17)=0,"",SUM(AA16:AP17))</f>
        <v/>
      </c>
      <c r="AR16" s="1097"/>
      <c r="AS16" s="1100"/>
      <c r="AT16" s="1101"/>
      <c r="AU16" s="142"/>
      <c r="AV16" s="142"/>
      <c r="AW16" s="142"/>
      <c r="AX16" s="142"/>
      <c r="AY16" s="142"/>
      <c r="AZ16" s="142"/>
      <c r="BA16" s="142"/>
      <c r="BB16" s="142"/>
      <c r="BC16" s="142"/>
      <c r="BD16" s="142"/>
      <c r="BE16" s="142"/>
      <c r="BF16" s="142"/>
    </row>
    <row r="17" spans="1:58" s="7" customFormat="1" ht="18.75" customHeight="1" x14ac:dyDescent="0.4">
      <c r="A17" s="1089"/>
      <c r="B17" s="1089"/>
      <c r="C17" s="1089"/>
      <c r="D17" s="1089"/>
      <c r="E17" s="1092"/>
      <c r="F17" s="1094"/>
      <c r="G17" s="1095"/>
      <c r="H17" s="1095"/>
      <c r="I17" s="1095"/>
      <c r="J17" s="1095"/>
      <c r="K17" s="1095"/>
      <c r="L17" s="1095"/>
      <c r="M17" s="1095"/>
      <c r="N17" s="1092"/>
      <c r="O17" s="1094"/>
      <c r="P17" s="1111"/>
      <c r="Q17" s="1112"/>
      <c r="R17" s="1112"/>
      <c r="S17" s="1113"/>
      <c r="T17" s="1092"/>
      <c r="U17" s="1094"/>
      <c r="V17" s="1086"/>
      <c r="W17" s="1086"/>
      <c r="X17" s="1086"/>
      <c r="Y17" s="1115"/>
      <c r="Z17" s="1116"/>
      <c r="AA17" s="1083"/>
      <c r="AB17" s="1083"/>
      <c r="AC17" s="1083"/>
      <c r="AD17" s="1083"/>
      <c r="AE17" s="1083"/>
      <c r="AF17" s="1083"/>
      <c r="AG17" s="1083"/>
      <c r="AH17" s="1083"/>
      <c r="AI17" s="1083"/>
      <c r="AJ17" s="1083"/>
      <c r="AK17" s="1104"/>
      <c r="AL17" s="1104"/>
      <c r="AM17" s="1104"/>
      <c r="AN17" s="1104"/>
      <c r="AO17" s="1104"/>
      <c r="AP17" s="1104"/>
      <c r="AQ17" s="1118"/>
      <c r="AR17" s="1119"/>
      <c r="AS17" s="1102"/>
      <c r="AT17" s="1103"/>
      <c r="AU17" s="142"/>
      <c r="AV17" s="142"/>
      <c r="AW17" s="142"/>
      <c r="AX17" s="142"/>
      <c r="AY17" s="142"/>
      <c r="AZ17" s="142"/>
      <c r="BA17" s="142"/>
      <c r="BB17" s="142"/>
      <c r="BC17" s="142"/>
      <c r="BD17" s="142"/>
      <c r="BE17" s="142"/>
      <c r="BF17" s="142"/>
    </row>
    <row r="18" spans="1:58" s="7" customFormat="1" ht="18.75" customHeight="1" x14ac:dyDescent="0.4">
      <c r="A18" s="1089"/>
      <c r="B18" s="1089"/>
      <c r="C18" s="1089"/>
      <c r="D18" s="1089"/>
      <c r="E18" s="1091"/>
      <c r="F18" s="1093"/>
      <c r="G18" s="1095"/>
      <c r="H18" s="1095"/>
      <c r="I18" s="1095"/>
      <c r="J18" s="1095"/>
      <c r="K18" s="1095"/>
      <c r="L18" s="1095"/>
      <c r="M18" s="1095"/>
      <c r="N18" s="1091"/>
      <c r="O18" s="1093"/>
      <c r="P18" s="1108"/>
      <c r="Q18" s="1109"/>
      <c r="R18" s="1109"/>
      <c r="S18" s="1110"/>
      <c r="T18" s="1091"/>
      <c r="U18" s="1093"/>
      <c r="V18" s="1085"/>
      <c r="W18" s="1085"/>
      <c r="X18" s="1085"/>
      <c r="Y18" s="1114"/>
      <c r="Z18" s="1116"/>
      <c r="AA18" s="1083"/>
      <c r="AB18" s="1083"/>
      <c r="AC18" s="1083"/>
      <c r="AD18" s="1083"/>
      <c r="AE18" s="1083"/>
      <c r="AF18" s="1083"/>
      <c r="AG18" s="1083"/>
      <c r="AH18" s="1083"/>
      <c r="AI18" s="1083"/>
      <c r="AJ18" s="1083"/>
      <c r="AK18" s="1104"/>
      <c r="AL18" s="1104"/>
      <c r="AM18" s="1104"/>
      <c r="AN18" s="1104"/>
      <c r="AO18" s="1104"/>
      <c r="AP18" s="1104"/>
      <c r="AQ18" s="1096" t="str">
        <f t="shared" ref="AQ18" si="4">IF(SUM(AA18:AP19)=0,"",SUM(AA18:AP19))</f>
        <v/>
      </c>
      <c r="AR18" s="1097"/>
      <c r="AS18" s="1100"/>
      <c r="AT18" s="1101"/>
      <c r="AU18" s="142"/>
      <c r="AV18" s="142"/>
      <c r="AW18" s="142"/>
      <c r="AX18" s="142"/>
      <c r="AY18" s="142"/>
      <c r="AZ18" s="142"/>
      <c r="BA18" s="142"/>
      <c r="BB18" s="142"/>
      <c r="BC18" s="142"/>
      <c r="BD18" s="142"/>
      <c r="BE18" s="142"/>
      <c r="BF18" s="142"/>
    </row>
    <row r="19" spans="1:58" s="7" customFormat="1" ht="18.75" customHeight="1" x14ac:dyDescent="0.4">
      <c r="A19" s="1089"/>
      <c r="B19" s="1089"/>
      <c r="C19" s="1089"/>
      <c r="D19" s="1089"/>
      <c r="E19" s="1092"/>
      <c r="F19" s="1094"/>
      <c r="G19" s="1095"/>
      <c r="H19" s="1095"/>
      <c r="I19" s="1095"/>
      <c r="J19" s="1095"/>
      <c r="K19" s="1095"/>
      <c r="L19" s="1095"/>
      <c r="M19" s="1095"/>
      <c r="N19" s="1092"/>
      <c r="O19" s="1094"/>
      <c r="P19" s="1111"/>
      <c r="Q19" s="1112"/>
      <c r="R19" s="1112"/>
      <c r="S19" s="1113"/>
      <c r="T19" s="1092"/>
      <c r="U19" s="1094"/>
      <c r="V19" s="1086"/>
      <c r="W19" s="1086"/>
      <c r="X19" s="1086"/>
      <c r="Y19" s="1115"/>
      <c r="Z19" s="1116"/>
      <c r="AA19" s="1083"/>
      <c r="AB19" s="1083"/>
      <c r="AC19" s="1083"/>
      <c r="AD19" s="1083"/>
      <c r="AE19" s="1083"/>
      <c r="AF19" s="1083"/>
      <c r="AG19" s="1083"/>
      <c r="AH19" s="1083"/>
      <c r="AI19" s="1083"/>
      <c r="AJ19" s="1083"/>
      <c r="AK19" s="1104"/>
      <c r="AL19" s="1104"/>
      <c r="AM19" s="1104"/>
      <c r="AN19" s="1104"/>
      <c r="AO19" s="1104"/>
      <c r="AP19" s="1104"/>
      <c r="AQ19" s="1118"/>
      <c r="AR19" s="1119"/>
      <c r="AS19" s="1102"/>
      <c r="AT19" s="1103"/>
      <c r="AU19" s="142"/>
      <c r="AV19" s="142"/>
      <c r="AW19" s="142"/>
      <c r="AX19" s="142"/>
      <c r="AY19" s="142"/>
      <c r="AZ19" s="142"/>
      <c r="BA19" s="142"/>
      <c r="BB19" s="142"/>
      <c r="BC19" s="142"/>
      <c r="BD19" s="142"/>
      <c r="BE19" s="142"/>
      <c r="BF19" s="142"/>
    </row>
    <row r="20" spans="1:58" s="7" customFormat="1" ht="18.75" customHeight="1" x14ac:dyDescent="0.4">
      <c r="A20" s="1089"/>
      <c r="B20" s="1089"/>
      <c r="C20" s="1089"/>
      <c r="D20" s="1089"/>
      <c r="E20" s="1091"/>
      <c r="F20" s="1093"/>
      <c r="G20" s="1095"/>
      <c r="H20" s="1095"/>
      <c r="I20" s="1095"/>
      <c r="J20" s="1095"/>
      <c r="K20" s="1095"/>
      <c r="L20" s="1095"/>
      <c r="M20" s="1095"/>
      <c r="N20" s="1114"/>
      <c r="O20" s="1093"/>
      <c r="P20" s="1108"/>
      <c r="Q20" s="1109"/>
      <c r="R20" s="1109"/>
      <c r="S20" s="1110"/>
      <c r="T20" s="1114"/>
      <c r="U20" s="1093"/>
      <c r="V20" s="1085"/>
      <c r="W20" s="1085"/>
      <c r="X20" s="1085"/>
      <c r="Y20" s="1114"/>
      <c r="Z20" s="1116"/>
      <c r="AA20" s="1083"/>
      <c r="AB20" s="1083"/>
      <c r="AC20" s="1083"/>
      <c r="AD20" s="1083"/>
      <c r="AE20" s="1083"/>
      <c r="AF20" s="1083"/>
      <c r="AG20" s="1083"/>
      <c r="AH20" s="1083"/>
      <c r="AI20" s="1083"/>
      <c r="AJ20" s="1083"/>
      <c r="AK20" s="1104"/>
      <c r="AL20" s="1104"/>
      <c r="AM20" s="1104"/>
      <c r="AN20" s="1104"/>
      <c r="AO20" s="1104"/>
      <c r="AP20" s="1104"/>
      <c r="AQ20" s="1096" t="str">
        <f t="shared" ref="AQ20" si="5">IF(SUM(AA20:AP21)=0,"",SUM(AA20:AP21))</f>
        <v/>
      </c>
      <c r="AR20" s="1097"/>
      <c r="AS20" s="1100"/>
      <c r="AT20" s="1101"/>
      <c r="AU20" s="142"/>
      <c r="AV20" s="142"/>
      <c r="AW20" s="142"/>
      <c r="AX20" s="142"/>
      <c r="AY20" s="142"/>
      <c r="AZ20" s="142"/>
      <c r="BA20" s="142"/>
      <c r="BB20" s="142"/>
      <c r="BC20" s="142"/>
      <c r="BD20" s="142"/>
      <c r="BE20" s="142"/>
      <c r="BF20" s="142"/>
    </row>
    <row r="21" spans="1:58" s="7" customFormat="1" ht="18.75" customHeight="1" x14ac:dyDescent="0.4">
      <c r="A21" s="1089"/>
      <c r="B21" s="1089"/>
      <c r="C21" s="1089"/>
      <c r="D21" s="1089"/>
      <c r="E21" s="1092"/>
      <c r="F21" s="1094"/>
      <c r="G21" s="1095"/>
      <c r="H21" s="1095"/>
      <c r="I21" s="1095"/>
      <c r="J21" s="1095"/>
      <c r="K21" s="1095"/>
      <c r="L21" s="1095"/>
      <c r="M21" s="1095"/>
      <c r="N21" s="1115"/>
      <c r="O21" s="1094"/>
      <c r="P21" s="1111"/>
      <c r="Q21" s="1112"/>
      <c r="R21" s="1112"/>
      <c r="S21" s="1113"/>
      <c r="T21" s="1115"/>
      <c r="U21" s="1094"/>
      <c r="V21" s="1086"/>
      <c r="W21" s="1086"/>
      <c r="X21" s="1086"/>
      <c r="Y21" s="1115"/>
      <c r="Z21" s="1116"/>
      <c r="AA21" s="1083"/>
      <c r="AB21" s="1083"/>
      <c r="AC21" s="1083"/>
      <c r="AD21" s="1083"/>
      <c r="AE21" s="1083"/>
      <c r="AF21" s="1083"/>
      <c r="AG21" s="1083"/>
      <c r="AH21" s="1083"/>
      <c r="AI21" s="1083"/>
      <c r="AJ21" s="1083"/>
      <c r="AK21" s="1104"/>
      <c r="AL21" s="1104"/>
      <c r="AM21" s="1104"/>
      <c r="AN21" s="1104"/>
      <c r="AO21" s="1104"/>
      <c r="AP21" s="1104"/>
      <c r="AQ21" s="1118"/>
      <c r="AR21" s="1119"/>
      <c r="AS21" s="1102"/>
      <c r="AT21" s="1103"/>
      <c r="AU21" s="142"/>
      <c r="AV21" s="142"/>
      <c r="AW21" s="142"/>
      <c r="AX21" s="142"/>
      <c r="AY21" s="142"/>
      <c r="AZ21" s="142"/>
      <c r="BA21" s="142"/>
      <c r="BB21" s="142"/>
      <c r="BC21" s="142"/>
      <c r="BD21" s="142"/>
      <c r="BE21" s="142"/>
      <c r="BF21" s="142"/>
    </row>
    <row r="22" spans="1:58" s="7" customFormat="1" ht="18.75" customHeight="1" x14ac:dyDescent="0.4">
      <c r="A22" s="1089"/>
      <c r="B22" s="1089"/>
      <c r="C22" s="1089"/>
      <c r="D22" s="1089"/>
      <c r="E22" s="1091"/>
      <c r="F22" s="1093"/>
      <c r="G22" s="1095"/>
      <c r="H22" s="1095"/>
      <c r="I22" s="1095"/>
      <c r="J22" s="1095"/>
      <c r="K22" s="1095"/>
      <c r="L22" s="1095"/>
      <c r="M22" s="1095"/>
      <c r="N22" s="1114"/>
      <c r="O22" s="1093"/>
      <c r="P22" s="1108"/>
      <c r="Q22" s="1109"/>
      <c r="R22" s="1109"/>
      <c r="S22" s="1110"/>
      <c r="T22" s="1114"/>
      <c r="U22" s="1093"/>
      <c r="V22" s="1085"/>
      <c r="W22" s="1085"/>
      <c r="X22" s="1085"/>
      <c r="Y22" s="1114"/>
      <c r="Z22" s="1116"/>
      <c r="AA22" s="1083"/>
      <c r="AB22" s="1083"/>
      <c r="AC22" s="1083"/>
      <c r="AD22" s="1083"/>
      <c r="AE22" s="1083"/>
      <c r="AF22" s="1083"/>
      <c r="AG22" s="1083"/>
      <c r="AH22" s="1083"/>
      <c r="AI22" s="1083"/>
      <c r="AJ22" s="1083"/>
      <c r="AK22" s="1104"/>
      <c r="AL22" s="1104"/>
      <c r="AM22" s="1104"/>
      <c r="AN22" s="1104"/>
      <c r="AO22" s="1104"/>
      <c r="AP22" s="1104"/>
      <c r="AQ22" s="1096" t="str">
        <f t="shared" ref="AQ22" si="6">IF(SUM(AA22:AP23)=0,"",SUM(AA22:AP23))</f>
        <v/>
      </c>
      <c r="AR22" s="1097"/>
      <c r="AS22" s="1100"/>
      <c r="AT22" s="1101"/>
      <c r="AU22" s="142"/>
      <c r="AV22" s="142"/>
      <c r="AW22" s="142"/>
      <c r="AX22" s="142"/>
      <c r="AY22" s="142"/>
      <c r="AZ22" s="142"/>
      <c r="BA22" s="142"/>
      <c r="BB22" s="142"/>
      <c r="BC22" s="142"/>
      <c r="BD22" s="142"/>
      <c r="BE22" s="142"/>
      <c r="BF22" s="142"/>
    </row>
    <row r="23" spans="1:58" s="7" customFormat="1" ht="18.75" customHeight="1" x14ac:dyDescent="0.4">
      <c r="A23" s="1089"/>
      <c r="B23" s="1089"/>
      <c r="C23" s="1089"/>
      <c r="D23" s="1089"/>
      <c r="E23" s="1092"/>
      <c r="F23" s="1094"/>
      <c r="G23" s="1095"/>
      <c r="H23" s="1095"/>
      <c r="I23" s="1095"/>
      <c r="J23" s="1095"/>
      <c r="K23" s="1095"/>
      <c r="L23" s="1095"/>
      <c r="M23" s="1095"/>
      <c r="N23" s="1115"/>
      <c r="O23" s="1094"/>
      <c r="P23" s="1111"/>
      <c r="Q23" s="1112"/>
      <c r="R23" s="1112"/>
      <c r="S23" s="1113"/>
      <c r="T23" s="1115"/>
      <c r="U23" s="1094"/>
      <c r="V23" s="1086"/>
      <c r="W23" s="1086"/>
      <c r="X23" s="1086"/>
      <c r="Y23" s="1115"/>
      <c r="Z23" s="1116"/>
      <c r="AA23" s="1083"/>
      <c r="AB23" s="1083"/>
      <c r="AC23" s="1083"/>
      <c r="AD23" s="1083"/>
      <c r="AE23" s="1083"/>
      <c r="AF23" s="1083"/>
      <c r="AG23" s="1083"/>
      <c r="AH23" s="1083"/>
      <c r="AI23" s="1083"/>
      <c r="AJ23" s="1083"/>
      <c r="AK23" s="1104"/>
      <c r="AL23" s="1104"/>
      <c r="AM23" s="1104"/>
      <c r="AN23" s="1104"/>
      <c r="AO23" s="1104"/>
      <c r="AP23" s="1104"/>
      <c r="AQ23" s="1118"/>
      <c r="AR23" s="1119"/>
      <c r="AS23" s="1102"/>
      <c r="AT23" s="1103"/>
      <c r="AU23" s="142"/>
      <c r="AV23" s="142"/>
      <c r="AW23" s="142"/>
      <c r="AX23" s="142"/>
      <c r="AY23" s="142"/>
      <c r="AZ23" s="142"/>
      <c r="BA23" s="142"/>
      <c r="BB23" s="142"/>
      <c r="BC23" s="142"/>
      <c r="BD23" s="142"/>
      <c r="BE23" s="142"/>
      <c r="BF23" s="142"/>
    </row>
    <row r="24" spans="1:58" s="7" customFormat="1" ht="18.75" customHeight="1" x14ac:dyDescent="0.4">
      <c r="A24" s="1089"/>
      <c r="B24" s="1089"/>
      <c r="C24" s="1089"/>
      <c r="D24" s="1089"/>
      <c r="E24" s="1091"/>
      <c r="F24" s="1093"/>
      <c r="G24" s="1095"/>
      <c r="H24" s="1095"/>
      <c r="I24" s="1095"/>
      <c r="J24" s="1095"/>
      <c r="K24" s="1095"/>
      <c r="L24" s="1095"/>
      <c r="M24" s="1095"/>
      <c r="N24" s="1114"/>
      <c r="O24" s="1093"/>
      <c r="P24" s="1108"/>
      <c r="Q24" s="1109"/>
      <c r="R24" s="1109"/>
      <c r="S24" s="1110"/>
      <c r="T24" s="1114"/>
      <c r="U24" s="1093"/>
      <c r="V24" s="1085"/>
      <c r="W24" s="1085"/>
      <c r="X24" s="1085"/>
      <c r="Y24" s="1114"/>
      <c r="Z24" s="1116"/>
      <c r="AA24" s="1083"/>
      <c r="AB24" s="1083"/>
      <c r="AC24" s="1083"/>
      <c r="AD24" s="1083"/>
      <c r="AE24" s="1083"/>
      <c r="AF24" s="1083"/>
      <c r="AG24" s="1083"/>
      <c r="AH24" s="1083"/>
      <c r="AI24" s="1083"/>
      <c r="AJ24" s="1083"/>
      <c r="AK24" s="1104"/>
      <c r="AL24" s="1104"/>
      <c r="AM24" s="1104"/>
      <c r="AN24" s="1104"/>
      <c r="AO24" s="1104"/>
      <c r="AP24" s="1104"/>
      <c r="AQ24" s="1096" t="str">
        <f t="shared" ref="AQ24" si="7">IF(SUM(AA24:AP25)=0,"",SUM(AA24:AP25))</f>
        <v/>
      </c>
      <c r="AR24" s="1097"/>
      <c r="AS24" s="1100"/>
      <c r="AT24" s="1101"/>
      <c r="AU24" s="142"/>
      <c r="AV24" s="142"/>
      <c r="AW24" s="142"/>
      <c r="AX24" s="142"/>
      <c r="AY24" s="142"/>
      <c r="AZ24" s="142"/>
      <c r="BA24" s="142"/>
      <c r="BB24" s="142"/>
      <c r="BC24" s="142"/>
      <c r="BD24" s="142"/>
      <c r="BE24" s="142"/>
      <c r="BF24" s="142"/>
    </row>
    <row r="25" spans="1:58" s="7" customFormat="1" ht="18.75" customHeight="1" x14ac:dyDescent="0.4">
      <c r="A25" s="1089"/>
      <c r="B25" s="1089"/>
      <c r="C25" s="1089"/>
      <c r="D25" s="1089"/>
      <c r="E25" s="1092"/>
      <c r="F25" s="1094"/>
      <c r="G25" s="1095"/>
      <c r="H25" s="1095"/>
      <c r="I25" s="1095"/>
      <c r="J25" s="1095"/>
      <c r="K25" s="1095"/>
      <c r="L25" s="1095"/>
      <c r="M25" s="1095"/>
      <c r="N25" s="1115"/>
      <c r="O25" s="1094"/>
      <c r="P25" s="1111"/>
      <c r="Q25" s="1112"/>
      <c r="R25" s="1112"/>
      <c r="S25" s="1113"/>
      <c r="T25" s="1115"/>
      <c r="U25" s="1094"/>
      <c r="V25" s="1086"/>
      <c r="W25" s="1086"/>
      <c r="X25" s="1086"/>
      <c r="Y25" s="1115"/>
      <c r="Z25" s="1116"/>
      <c r="AA25" s="1083"/>
      <c r="AB25" s="1083"/>
      <c r="AC25" s="1083"/>
      <c r="AD25" s="1083"/>
      <c r="AE25" s="1083"/>
      <c r="AF25" s="1083"/>
      <c r="AG25" s="1083"/>
      <c r="AH25" s="1083"/>
      <c r="AI25" s="1083"/>
      <c r="AJ25" s="1083"/>
      <c r="AK25" s="1104"/>
      <c r="AL25" s="1104"/>
      <c r="AM25" s="1104"/>
      <c r="AN25" s="1104"/>
      <c r="AO25" s="1104"/>
      <c r="AP25" s="1104"/>
      <c r="AQ25" s="1118"/>
      <c r="AR25" s="1119"/>
      <c r="AS25" s="1102"/>
      <c r="AT25" s="1103"/>
      <c r="AU25" s="142"/>
      <c r="AV25" s="142"/>
      <c r="AW25" s="142"/>
      <c r="AX25" s="142"/>
      <c r="AY25" s="142"/>
      <c r="AZ25" s="142"/>
      <c r="BA25" s="142"/>
      <c r="BB25" s="142"/>
      <c r="BC25" s="142"/>
      <c r="BD25" s="142"/>
      <c r="BE25" s="142"/>
      <c r="BF25" s="142"/>
    </row>
    <row r="26" spans="1:58" s="7" customFormat="1" ht="18.75" customHeight="1" x14ac:dyDescent="0.4">
      <c r="A26" s="1089"/>
      <c r="B26" s="1089"/>
      <c r="C26" s="1089"/>
      <c r="D26" s="1089"/>
      <c r="E26" s="1091"/>
      <c r="F26" s="1093"/>
      <c r="G26" s="1095"/>
      <c r="H26" s="1095"/>
      <c r="I26" s="1095"/>
      <c r="J26" s="1095"/>
      <c r="K26" s="1095"/>
      <c r="L26" s="1095"/>
      <c r="M26" s="1095"/>
      <c r="N26" s="1114"/>
      <c r="O26" s="1093"/>
      <c r="P26" s="1108"/>
      <c r="Q26" s="1109"/>
      <c r="R26" s="1109"/>
      <c r="S26" s="1110"/>
      <c r="T26" s="1114"/>
      <c r="U26" s="1093"/>
      <c r="V26" s="1085"/>
      <c r="W26" s="1085"/>
      <c r="X26" s="1085"/>
      <c r="Y26" s="1114"/>
      <c r="Z26" s="1116"/>
      <c r="AA26" s="1083"/>
      <c r="AB26" s="1083"/>
      <c r="AC26" s="1083"/>
      <c r="AD26" s="1083"/>
      <c r="AE26" s="1083"/>
      <c r="AF26" s="1083"/>
      <c r="AG26" s="1083"/>
      <c r="AH26" s="1083"/>
      <c r="AI26" s="1083"/>
      <c r="AJ26" s="1083"/>
      <c r="AK26" s="1104"/>
      <c r="AL26" s="1104"/>
      <c r="AM26" s="1104"/>
      <c r="AN26" s="1104"/>
      <c r="AO26" s="1104"/>
      <c r="AP26" s="1104"/>
      <c r="AQ26" s="1096" t="str">
        <f t="shared" ref="AQ26" si="8">IF(SUM(AA26:AP27)=0,"",SUM(AA26:AP27))</f>
        <v/>
      </c>
      <c r="AR26" s="1097"/>
      <c r="AS26" s="1100"/>
      <c r="AT26" s="1101"/>
      <c r="AU26" s="142"/>
      <c r="AV26" s="142"/>
      <c r="AW26" s="142"/>
      <c r="AX26" s="142"/>
      <c r="AY26" s="142"/>
      <c r="AZ26" s="142"/>
      <c r="BA26" s="142"/>
      <c r="BB26" s="142"/>
      <c r="BC26" s="142"/>
      <c r="BD26" s="142"/>
      <c r="BE26" s="142"/>
      <c r="BF26" s="142"/>
    </row>
    <row r="27" spans="1:58" s="7" customFormat="1" ht="18.75" customHeight="1" x14ac:dyDescent="0.4">
      <c r="A27" s="1089"/>
      <c r="B27" s="1089"/>
      <c r="C27" s="1089"/>
      <c r="D27" s="1089"/>
      <c r="E27" s="1092"/>
      <c r="F27" s="1094"/>
      <c r="G27" s="1095"/>
      <c r="H27" s="1095"/>
      <c r="I27" s="1095"/>
      <c r="J27" s="1095"/>
      <c r="K27" s="1095"/>
      <c r="L27" s="1095"/>
      <c r="M27" s="1095"/>
      <c r="N27" s="1115"/>
      <c r="O27" s="1094"/>
      <c r="P27" s="1111"/>
      <c r="Q27" s="1112"/>
      <c r="R27" s="1112"/>
      <c r="S27" s="1113"/>
      <c r="T27" s="1115"/>
      <c r="U27" s="1094"/>
      <c r="V27" s="1086"/>
      <c r="W27" s="1086"/>
      <c r="X27" s="1086"/>
      <c r="Y27" s="1115"/>
      <c r="Z27" s="1116"/>
      <c r="AA27" s="1083"/>
      <c r="AB27" s="1083"/>
      <c r="AC27" s="1083"/>
      <c r="AD27" s="1083"/>
      <c r="AE27" s="1083"/>
      <c r="AF27" s="1083"/>
      <c r="AG27" s="1083"/>
      <c r="AH27" s="1083"/>
      <c r="AI27" s="1083"/>
      <c r="AJ27" s="1083"/>
      <c r="AK27" s="1104"/>
      <c r="AL27" s="1104"/>
      <c r="AM27" s="1104"/>
      <c r="AN27" s="1104"/>
      <c r="AO27" s="1104"/>
      <c r="AP27" s="1104"/>
      <c r="AQ27" s="1118"/>
      <c r="AR27" s="1119"/>
      <c r="AS27" s="1102"/>
      <c r="AT27" s="1103"/>
      <c r="AU27" s="142"/>
      <c r="AV27" s="142"/>
      <c r="AW27" s="142"/>
      <c r="AX27" s="142"/>
      <c r="AY27" s="142"/>
      <c r="AZ27" s="142"/>
      <c r="BA27" s="142"/>
      <c r="BB27" s="142"/>
      <c r="BC27" s="142"/>
      <c r="BD27" s="142"/>
      <c r="BE27" s="142"/>
      <c r="BF27" s="142"/>
    </row>
    <row r="28" spans="1:58" s="7" customFormat="1" ht="18.75" customHeight="1" x14ac:dyDescent="0.4">
      <c r="A28" s="1089"/>
      <c r="B28" s="1089"/>
      <c r="C28" s="1089"/>
      <c r="D28" s="1089"/>
      <c r="E28" s="1091"/>
      <c r="F28" s="1093"/>
      <c r="G28" s="1095"/>
      <c r="H28" s="1095"/>
      <c r="I28" s="1095"/>
      <c r="J28" s="1095"/>
      <c r="K28" s="1095"/>
      <c r="L28" s="1095"/>
      <c r="M28" s="1095"/>
      <c r="N28" s="1114"/>
      <c r="O28" s="1093"/>
      <c r="P28" s="1108"/>
      <c r="Q28" s="1109"/>
      <c r="R28" s="1109"/>
      <c r="S28" s="1110"/>
      <c r="T28" s="1114"/>
      <c r="U28" s="1093"/>
      <c r="V28" s="1085"/>
      <c r="W28" s="1085"/>
      <c r="X28" s="1085"/>
      <c r="Y28" s="1114"/>
      <c r="Z28" s="1116"/>
      <c r="AA28" s="1083"/>
      <c r="AB28" s="1083"/>
      <c r="AC28" s="1083"/>
      <c r="AD28" s="1083"/>
      <c r="AE28" s="1083"/>
      <c r="AF28" s="1083"/>
      <c r="AG28" s="1083"/>
      <c r="AH28" s="1083"/>
      <c r="AI28" s="1083"/>
      <c r="AJ28" s="1083"/>
      <c r="AK28" s="1104"/>
      <c r="AL28" s="1104"/>
      <c r="AM28" s="1104"/>
      <c r="AN28" s="1104"/>
      <c r="AO28" s="1104"/>
      <c r="AP28" s="1104"/>
      <c r="AQ28" s="1096" t="str">
        <f t="shared" ref="AQ28" si="9">IF(SUM(AA28:AP29)=0,"",SUM(AA28:AP29))</f>
        <v/>
      </c>
      <c r="AR28" s="1097"/>
      <c r="AS28" s="1100"/>
      <c r="AT28" s="1101"/>
      <c r="AU28" s="142"/>
      <c r="AV28" s="142"/>
      <c r="AW28" s="142"/>
      <c r="AX28" s="142"/>
      <c r="AY28" s="142"/>
      <c r="AZ28" s="142"/>
      <c r="BA28" s="142"/>
      <c r="BB28" s="142"/>
      <c r="BC28" s="142"/>
      <c r="BD28" s="142"/>
      <c r="BE28" s="142"/>
      <c r="BF28" s="142"/>
    </row>
    <row r="29" spans="1:58" s="7" customFormat="1" ht="18.75" customHeight="1" x14ac:dyDescent="0.4">
      <c r="A29" s="1089"/>
      <c r="B29" s="1089"/>
      <c r="C29" s="1089"/>
      <c r="D29" s="1089"/>
      <c r="E29" s="1092"/>
      <c r="F29" s="1094"/>
      <c r="G29" s="1095"/>
      <c r="H29" s="1095"/>
      <c r="I29" s="1095"/>
      <c r="J29" s="1095"/>
      <c r="K29" s="1095"/>
      <c r="L29" s="1095"/>
      <c r="M29" s="1095"/>
      <c r="N29" s="1115"/>
      <c r="O29" s="1094"/>
      <c r="P29" s="1111"/>
      <c r="Q29" s="1112"/>
      <c r="R29" s="1112"/>
      <c r="S29" s="1113"/>
      <c r="T29" s="1115"/>
      <c r="U29" s="1094"/>
      <c r="V29" s="1086"/>
      <c r="W29" s="1086"/>
      <c r="X29" s="1086"/>
      <c r="Y29" s="1115"/>
      <c r="Z29" s="1116"/>
      <c r="AA29" s="1083"/>
      <c r="AB29" s="1083"/>
      <c r="AC29" s="1083"/>
      <c r="AD29" s="1083"/>
      <c r="AE29" s="1083"/>
      <c r="AF29" s="1083"/>
      <c r="AG29" s="1083"/>
      <c r="AH29" s="1083"/>
      <c r="AI29" s="1083"/>
      <c r="AJ29" s="1083"/>
      <c r="AK29" s="1104"/>
      <c r="AL29" s="1104"/>
      <c r="AM29" s="1104"/>
      <c r="AN29" s="1104"/>
      <c r="AO29" s="1104"/>
      <c r="AP29" s="1104"/>
      <c r="AQ29" s="1118"/>
      <c r="AR29" s="1119"/>
      <c r="AS29" s="1102"/>
      <c r="AT29" s="1103"/>
      <c r="AU29" s="142"/>
      <c r="AV29" s="142"/>
      <c r="AW29" s="142"/>
      <c r="AX29" s="142"/>
      <c r="AY29" s="142"/>
      <c r="AZ29" s="142"/>
      <c r="BA29" s="142"/>
      <c r="BB29" s="142"/>
      <c r="BC29" s="142"/>
      <c r="BD29" s="142"/>
      <c r="BE29" s="142"/>
      <c r="BF29" s="142"/>
    </row>
    <row r="30" spans="1:58" s="7" customFormat="1" ht="18.75" customHeight="1" x14ac:dyDescent="0.4">
      <c r="A30" s="1089"/>
      <c r="B30" s="1089"/>
      <c r="C30" s="1089"/>
      <c r="D30" s="1089"/>
      <c r="E30" s="1091"/>
      <c r="F30" s="1093"/>
      <c r="G30" s="1095"/>
      <c r="H30" s="1095"/>
      <c r="I30" s="1095"/>
      <c r="J30" s="1095"/>
      <c r="K30" s="1095"/>
      <c r="L30" s="1095"/>
      <c r="M30" s="1095"/>
      <c r="N30" s="1114"/>
      <c r="O30" s="1093"/>
      <c r="P30" s="1108"/>
      <c r="Q30" s="1109"/>
      <c r="R30" s="1109"/>
      <c r="S30" s="1110"/>
      <c r="T30" s="1114"/>
      <c r="U30" s="1093"/>
      <c r="V30" s="1085"/>
      <c r="W30" s="1085"/>
      <c r="X30" s="1085"/>
      <c r="Y30" s="1114"/>
      <c r="Z30" s="1116"/>
      <c r="AA30" s="1083"/>
      <c r="AB30" s="1083"/>
      <c r="AC30" s="1083"/>
      <c r="AD30" s="1083"/>
      <c r="AE30" s="1083"/>
      <c r="AF30" s="1083"/>
      <c r="AG30" s="1083"/>
      <c r="AH30" s="1083"/>
      <c r="AI30" s="1083"/>
      <c r="AJ30" s="1083"/>
      <c r="AK30" s="1104"/>
      <c r="AL30" s="1104"/>
      <c r="AM30" s="1104"/>
      <c r="AN30" s="1104"/>
      <c r="AO30" s="1104"/>
      <c r="AP30" s="1104"/>
      <c r="AQ30" s="1096" t="str">
        <f t="shared" ref="AQ30" si="10">IF(SUM(AA30:AP31)=0,"",SUM(AA30:AP31))</f>
        <v/>
      </c>
      <c r="AR30" s="1097"/>
      <c r="AS30" s="1100"/>
      <c r="AT30" s="1101"/>
      <c r="AU30" s="142"/>
      <c r="AV30" s="142"/>
      <c r="AW30" s="142"/>
      <c r="AX30" s="142"/>
      <c r="AY30" s="142"/>
      <c r="AZ30" s="142"/>
      <c r="BA30" s="142"/>
      <c r="BB30" s="142"/>
      <c r="BC30" s="142"/>
      <c r="BD30" s="142"/>
      <c r="BE30" s="142"/>
      <c r="BF30" s="142"/>
    </row>
    <row r="31" spans="1:58" s="7" customFormat="1" ht="18.75" customHeight="1" x14ac:dyDescent="0.4">
      <c r="A31" s="1089"/>
      <c r="B31" s="1089"/>
      <c r="C31" s="1089"/>
      <c r="D31" s="1089"/>
      <c r="E31" s="1092"/>
      <c r="F31" s="1094"/>
      <c r="G31" s="1095"/>
      <c r="H31" s="1095"/>
      <c r="I31" s="1095"/>
      <c r="J31" s="1095"/>
      <c r="K31" s="1095"/>
      <c r="L31" s="1095"/>
      <c r="M31" s="1095"/>
      <c r="N31" s="1115"/>
      <c r="O31" s="1094"/>
      <c r="P31" s="1111"/>
      <c r="Q31" s="1112"/>
      <c r="R31" s="1112"/>
      <c r="S31" s="1113"/>
      <c r="T31" s="1115"/>
      <c r="U31" s="1094"/>
      <c r="V31" s="1086"/>
      <c r="W31" s="1086"/>
      <c r="X31" s="1086"/>
      <c r="Y31" s="1115"/>
      <c r="Z31" s="1116"/>
      <c r="AA31" s="1083"/>
      <c r="AB31" s="1083"/>
      <c r="AC31" s="1083"/>
      <c r="AD31" s="1083"/>
      <c r="AE31" s="1083"/>
      <c r="AF31" s="1083"/>
      <c r="AG31" s="1083"/>
      <c r="AH31" s="1083"/>
      <c r="AI31" s="1083"/>
      <c r="AJ31" s="1083"/>
      <c r="AK31" s="1104"/>
      <c r="AL31" s="1104"/>
      <c r="AM31" s="1104"/>
      <c r="AN31" s="1104"/>
      <c r="AO31" s="1104"/>
      <c r="AP31" s="1104"/>
      <c r="AQ31" s="1118"/>
      <c r="AR31" s="1119"/>
      <c r="AS31" s="1102"/>
      <c r="AT31" s="1103"/>
      <c r="AU31" s="142"/>
      <c r="AV31" s="142"/>
      <c r="AW31" s="142"/>
      <c r="AX31" s="142"/>
      <c r="AY31" s="142"/>
      <c r="AZ31" s="142"/>
      <c r="BA31" s="142"/>
      <c r="BB31" s="142"/>
      <c r="BC31" s="142"/>
      <c r="BD31" s="142"/>
      <c r="BE31" s="142"/>
      <c r="BF31" s="142"/>
    </row>
    <row r="32" spans="1:58" s="7" customFormat="1" ht="18.75" customHeight="1" x14ac:dyDescent="0.4">
      <c r="A32" s="1089"/>
      <c r="B32" s="1089"/>
      <c r="C32" s="1089"/>
      <c r="D32" s="1089"/>
      <c r="E32" s="1091"/>
      <c r="F32" s="1093"/>
      <c r="G32" s="1095"/>
      <c r="H32" s="1095"/>
      <c r="I32" s="1095"/>
      <c r="J32" s="1095"/>
      <c r="K32" s="1095"/>
      <c r="L32" s="1095"/>
      <c r="M32" s="1095"/>
      <c r="N32" s="1114"/>
      <c r="O32" s="1093"/>
      <c r="P32" s="1108"/>
      <c r="Q32" s="1109"/>
      <c r="R32" s="1109"/>
      <c r="S32" s="1110"/>
      <c r="T32" s="1114"/>
      <c r="U32" s="1093"/>
      <c r="V32" s="1085"/>
      <c r="W32" s="1085"/>
      <c r="X32" s="1085"/>
      <c r="Y32" s="1114"/>
      <c r="Z32" s="1116"/>
      <c r="AA32" s="1083"/>
      <c r="AB32" s="1083"/>
      <c r="AC32" s="1083"/>
      <c r="AD32" s="1083"/>
      <c r="AE32" s="1083"/>
      <c r="AF32" s="1083"/>
      <c r="AG32" s="1083"/>
      <c r="AH32" s="1083"/>
      <c r="AI32" s="1083"/>
      <c r="AJ32" s="1083"/>
      <c r="AK32" s="1104"/>
      <c r="AL32" s="1104"/>
      <c r="AM32" s="1104"/>
      <c r="AN32" s="1104"/>
      <c r="AO32" s="1104"/>
      <c r="AP32" s="1104"/>
      <c r="AQ32" s="1096" t="str">
        <f t="shared" ref="AQ32" si="11">IF(SUM(AA32:AP33)=0,"",SUM(AA32:AP33))</f>
        <v/>
      </c>
      <c r="AR32" s="1097"/>
      <c r="AS32" s="1100"/>
      <c r="AT32" s="1101"/>
      <c r="AU32" s="142"/>
      <c r="AV32" s="142"/>
      <c r="AW32" s="142"/>
      <c r="AX32" s="142"/>
      <c r="AY32" s="142"/>
      <c r="AZ32" s="142"/>
      <c r="BA32" s="142"/>
      <c r="BB32" s="142"/>
      <c r="BC32" s="142"/>
      <c r="BD32" s="142"/>
      <c r="BE32" s="142"/>
      <c r="BF32" s="142"/>
    </row>
    <row r="33" spans="1:58" s="7" customFormat="1" ht="18.75" customHeight="1" x14ac:dyDescent="0.4">
      <c r="A33" s="1089"/>
      <c r="B33" s="1089"/>
      <c r="C33" s="1089"/>
      <c r="D33" s="1089"/>
      <c r="E33" s="1092"/>
      <c r="F33" s="1094"/>
      <c r="G33" s="1095"/>
      <c r="H33" s="1095"/>
      <c r="I33" s="1095"/>
      <c r="J33" s="1095"/>
      <c r="K33" s="1095"/>
      <c r="L33" s="1095"/>
      <c r="M33" s="1095"/>
      <c r="N33" s="1115"/>
      <c r="O33" s="1094"/>
      <c r="P33" s="1111"/>
      <c r="Q33" s="1112"/>
      <c r="R33" s="1112"/>
      <c r="S33" s="1113"/>
      <c r="T33" s="1115"/>
      <c r="U33" s="1094"/>
      <c r="V33" s="1086"/>
      <c r="W33" s="1086"/>
      <c r="X33" s="1086"/>
      <c r="Y33" s="1115"/>
      <c r="Z33" s="1116"/>
      <c r="AA33" s="1083"/>
      <c r="AB33" s="1083"/>
      <c r="AC33" s="1083"/>
      <c r="AD33" s="1083"/>
      <c r="AE33" s="1083"/>
      <c r="AF33" s="1083"/>
      <c r="AG33" s="1083"/>
      <c r="AH33" s="1083"/>
      <c r="AI33" s="1083"/>
      <c r="AJ33" s="1083"/>
      <c r="AK33" s="1104"/>
      <c r="AL33" s="1104"/>
      <c r="AM33" s="1104"/>
      <c r="AN33" s="1104"/>
      <c r="AO33" s="1104"/>
      <c r="AP33" s="1104"/>
      <c r="AQ33" s="1118"/>
      <c r="AR33" s="1119"/>
      <c r="AS33" s="1102"/>
      <c r="AT33" s="1103"/>
      <c r="AU33" s="142"/>
      <c r="AV33" s="142"/>
      <c r="AW33" s="142"/>
      <c r="AX33" s="142"/>
      <c r="AY33" s="142"/>
      <c r="AZ33" s="142"/>
      <c r="BA33" s="142"/>
      <c r="BB33" s="142"/>
      <c r="BC33" s="142"/>
      <c r="BD33" s="142"/>
      <c r="BE33" s="142"/>
      <c r="BF33" s="142"/>
    </row>
    <row r="34" spans="1:58" s="7" customFormat="1" ht="18.75" customHeight="1" x14ac:dyDescent="0.4">
      <c r="A34" s="1089"/>
      <c r="B34" s="1089"/>
      <c r="C34" s="1089"/>
      <c r="D34" s="1089"/>
      <c r="E34" s="1091"/>
      <c r="F34" s="1093"/>
      <c r="G34" s="1095"/>
      <c r="H34" s="1095"/>
      <c r="I34" s="1095"/>
      <c r="J34" s="1095"/>
      <c r="K34" s="1095"/>
      <c r="L34" s="1095"/>
      <c r="M34" s="1095"/>
      <c r="N34" s="1114"/>
      <c r="O34" s="1093"/>
      <c r="P34" s="1108"/>
      <c r="Q34" s="1109"/>
      <c r="R34" s="1109"/>
      <c r="S34" s="1110"/>
      <c r="T34" s="1114"/>
      <c r="U34" s="1093"/>
      <c r="V34" s="1085"/>
      <c r="W34" s="1085"/>
      <c r="X34" s="1085"/>
      <c r="Y34" s="1114"/>
      <c r="Z34" s="1116"/>
      <c r="AA34" s="1083"/>
      <c r="AB34" s="1083"/>
      <c r="AC34" s="1083"/>
      <c r="AD34" s="1083"/>
      <c r="AE34" s="1083"/>
      <c r="AF34" s="1083"/>
      <c r="AG34" s="1083"/>
      <c r="AH34" s="1083"/>
      <c r="AI34" s="1083"/>
      <c r="AJ34" s="1083"/>
      <c r="AK34" s="1104"/>
      <c r="AL34" s="1104"/>
      <c r="AM34" s="1104"/>
      <c r="AN34" s="1104"/>
      <c r="AO34" s="1104"/>
      <c r="AP34" s="1104"/>
      <c r="AQ34" s="1096" t="str">
        <f t="shared" ref="AQ34" si="12">IF(SUM(AA34:AP35)=0,"",SUM(AA34:AP35))</f>
        <v/>
      </c>
      <c r="AR34" s="1097"/>
      <c r="AS34" s="1100"/>
      <c r="AT34" s="1101"/>
      <c r="AU34" s="142"/>
      <c r="AV34" s="142"/>
      <c r="AW34" s="142"/>
      <c r="AX34" s="142"/>
      <c r="AY34" s="142"/>
      <c r="AZ34" s="142"/>
      <c r="BA34" s="142"/>
      <c r="BB34" s="142"/>
      <c r="BC34" s="142"/>
      <c r="BD34" s="142"/>
      <c r="BE34" s="142"/>
      <c r="BF34" s="142"/>
    </row>
    <row r="35" spans="1:58" s="7" customFormat="1" ht="18.75" customHeight="1" x14ac:dyDescent="0.4">
      <c r="A35" s="1089"/>
      <c r="B35" s="1089"/>
      <c r="C35" s="1089"/>
      <c r="D35" s="1089"/>
      <c r="E35" s="1092"/>
      <c r="F35" s="1094"/>
      <c r="G35" s="1095"/>
      <c r="H35" s="1095"/>
      <c r="I35" s="1095"/>
      <c r="J35" s="1095"/>
      <c r="K35" s="1095"/>
      <c r="L35" s="1095"/>
      <c r="M35" s="1095"/>
      <c r="N35" s="1115"/>
      <c r="O35" s="1094"/>
      <c r="P35" s="1111"/>
      <c r="Q35" s="1112"/>
      <c r="R35" s="1112"/>
      <c r="S35" s="1113"/>
      <c r="T35" s="1115"/>
      <c r="U35" s="1094"/>
      <c r="V35" s="1086"/>
      <c r="W35" s="1086"/>
      <c r="X35" s="1086"/>
      <c r="Y35" s="1115"/>
      <c r="Z35" s="1116"/>
      <c r="AA35" s="1083"/>
      <c r="AB35" s="1083"/>
      <c r="AC35" s="1083"/>
      <c r="AD35" s="1083"/>
      <c r="AE35" s="1083"/>
      <c r="AF35" s="1083"/>
      <c r="AG35" s="1083"/>
      <c r="AH35" s="1083"/>
      <c r="AI35" s="1083"/>
      <c r="AJ35" s="1083"/>
      <c r="AK35" s="1104"/>
      <c r="AL35" s="1104"/>
      <c r="AM35" s="1104"/>
      <c r="AN35" s="1104"/>
      <c r="AO35" s="1104"/>
      <c r="AP35" s="1104"/>
      <c r="AQ35" s="1118"/>
      <c r="AR35" s="1119"/>
      <c r="AS35" s="1102"/>
      <c r="AT35" s="1103"/>
      <c r="AU35" s="142"/>
      <c r="AV35" s="142"/>
      <c r="AW35" s="142"/>
      <c r="AX35" s="142"/>
      <c r="AY35" s="142"/>
      <c r="AZ35" s="142"/>
      <c r="BA35" s="142"/>
      <c r="BB35" s="142"/>
      <c r="BC35" s="142"/>
      <c r="BD35" s="142"/>
      <c r="BE35" s="142"/>
      <c r="BF35" s="142"/>
    </row>
    <row r="36" spans="1:58" s="7" customFormat="1" ht="18.75" customHeight="1" x14ac:dyDescent="0.4">
      <c r="A36" s="1089"/>
      <c r="B36" s="1089"/>
      <c r="C36" s="1089"/>
      <c r="D36" s="1089"/>
      <c r="E36" s="1091"/>
      <c r="F36" s="1093"/>
      <c r="G36" s="1095"/>
      <c r="H36" s="1095"/>
      <c r="I36" s="1095"/>
      <c r="J36" s="1095"/>
      <c r="K36" s="1095"/>
      <c r="L36" s="1095"/>
      <c r="M36" s="1095"/>
      <c r="N36" s="1114"/>
      <c r="O36" s="1093"/>
      <c r="P36" s="1108"/>
      <c r="Q36" s="1109"/>
      <c r="R36" s="1109"/>
      <c r="S36" s="1110"/>
      <c r="T36" s="1114"/>
      <c r="U36" s="1093"/>
      <c r="V36" s="1085"/>
      <c r="W36" s="1085"/>
      <c r="X36" s="1085"/>
      <c r="Y36" s="1114"/>
      <c r="Z36" s="1116"/>
      <c r="AA36" s="1083"/>
      <c r="AB36" s="1083"/>
      <c r="AC36" s="1083"/>
      <c r="AD36" s="1083"/>
      <c r="AE36" s="1083"/>
      <c r="AF36" s="1083"/>
      <c r="AG36" s="1083"/>
      <c r="AH36" s="1083"/>
      <c r="AI36" s="1083"/>
      <c r="AJ36" s="1083"/>
      <c r="AK36" s="1104"/>
      <c r="AL36" s="1104"/>
      <c r="AM36" s="1104"/>
      <c r="AN36" s="1104"/>
      <c r="AO36" s="1104"/>
      <c r="AP36" s="1104"/>
      <c r="AQ36" s="1096" t="str">
        <f t="shared" ref="AQ36" si="13">IF(SUM(AA36:AP37)=0,"",SUM(AA36:AP37))</f>
        <v/>
      </c>
      <c r="AR36" s="1097"/>
      <c r="AS36" s="1100"/>
      <c r="AT36" s="1101"/>
      <c r="AU36" s="142"/>
      <c r="AV36" s="142"/>
      <c r="AW36" s="142"/>
      <c r="AX36" s="142"/>
      <c r="AY36" s="142"/>
      <c r="AZ36" s="142"/>
      <c r="BA36" s="142"/>
      <c r="BB36" s="142"/>
      <c r="BC36" s="142"/>
      <c r="BD36" s="142"/>
      <c r="BE36" s="142"/>
      <c r="BF36" s="142"/>
    </row>
    <row r="37" spans="1:58" s="7" customFormat="1" ht="18.75" customHeight="1" x14ac:dyDescent="0.4">
      <c r="A37" s="1089"/>
      <c r="B37" s="1089"/>
      <c r="C37" s="1089"/>
      <c r="D37" s="1089"/>
      <c r="E37" s="1092"/>
      <c r="F37" s="1094"/>
      <c r="G37" s="1095"/>
      <c r="H37" s="1095"/>
      <c r="I37" s="1095"/>
      <c r="J37" s="1095"/>
      <c r="K37" s="1095"/>
      <c r="L37" s="1095"/>
      <c r="M37" s="1095"/>
      <c r="N37" s="1115"/>
      <c r="O37" s="1094"/>
      <c r="P37" s="1111"/>
      <c r="Q37" s="1112"/>
      <c r="R37" s="1112"/>
      <c r="S37" s="1113"/>
      <c r="T37" s="1115"/>
      <c r="U37" s="1094"/>
      <c r="V37" s="1086"/>
      <c r="W37" s="1086"/>
      <c r="X37" s="1086"/>
      <c r="Y37" s="1115"/>
      <c r="Z37" s="1116"/>
      <c r="AA37" s="1083"/>
      <c r="AB37" s="1083"/>
      <c r="AC37" s="1083"/>
      <c r="AD37" s="1083"/>
      <c r="AE37" s="1083"/>
      <c r="AF37" s="1083"/>
      <c r="AG37" s="1083"/>
      <c r="AH37" s="1083"/>
      <c r="AI37" s="1083"/>
      <c r="AJ37" s="1083"/>
      <c r="AK37" s="1104"/>
      <c r="AL37" s="1104"/>
      <c r="AM37" s="1104"/>
      <c r="AN37" s="1104"/>
      <c r="AO37" s="1104"/>
      <c r="AP37" s="1104"/>
      <c r="AQ37" s="1118"/>
      <c r="AR37" s="1119"/>
      <c r="AS37" s="1102"/>
      <c r="AT37" s="1103"/>
      <c r="AU37" s="142"/>
      <c r="AV37" s="142"/>
      <c r="AW37" s="142"/>
      <c r="AX37" s="142"/>
      <c r="AY37" s="142"/>
      <c r="AZ37" s="142"/>
      <c r="BA37" s="142"/>
      <c r="BB37" s="142"/>
      <c r="BC37" s="142"/>
      <c r="BD37" s="142"/>
      <c r="BE37" s="142"/>
      <c r="BF37" s="142"/>
    </row>
    <row r="38" spans="1:58" s="7" customFormat="1" ht="18.75" customHeight="1" x14ac:dyDescent="0.4">
      <c r="A38" s="1089"/>
      <c r="B38" s="1089"/>
      <c r="C38" s="1089"/>
      <c r="D38" s="1089"/>
      <c r="E38" s="1091"/>
      <c r="F38" s="1093"/>
      <c r="G38" s="1095"/>
      <c r="H38" s="1095"/>
      <c r="I38" s="1095"/>
      <c r="J38" s="1095"/>
      <c r="K38" s="1095"/>
      <c r="L38" s="1095"/>
      <c r="M38" s="1095"/>
      <c r="N38" s="1114"/>
      <c r="O38" s="1093"/>
      <c r="P38" s="1108"/>
      <c r="Q38" s="1109"/>
      <c r="R38" s="1109"/>
      <c r="S38" s="1110"/>
      <c r="T38" s="1114"/>
      <c r="U38" s="1093"/>
      <c r="V38" s="1085"/>
      <c r="W38" s="1085"/>
      <c r="X38" s="1085"/>
      <c r="Y38" s="1114"/>
      <c r="Z38" s="1116"/>
      <c r="AA38" s="1083"/>
      <c r="AB38" s="1083"/>
      <c r="AC38" s="1083"/>
      <c r="AD38" s="1083"/>
      <c r="AE38" s="1083"/>
      <c r="AF38" s="1083"/>
      <c r="AG38" s="1083"/>
      <c r="AH38" s="1083"/>
      <c r="AI38" s="1083"/>
      <c r="AJ38" s="1083"/>
      <c r="AK38" s="1104"/>
      <c r="AL38" s="1104"/>
      <c r="AM38" s="1104"/>
      <c r="AN38" s="1104"/>
      <c r="AO38" s="1104"/>
      <c r="AP38" s="1104"/>
      <c r="AQ38" s="1096" t="str">
        <f t="shared" ref="AQ38" si="14">IF(SUM(AA38:AP39)=0,"",SUM(AA38:AP39))</f>
        <v/>
      </c>
      <c r="AR38" s="1097"/>
      <c r="AS38" s="1100"/>
      <c r="AT38" s="1101"/>
      <c r="AU38" s="142"/>
      <c r="AV38" s="142"/>
      <c r="AW38" s="142"/>
      <c r="AX38" s="142"/>
      <c r="AY38" s="142"/>
      <c r="AZ38" s="142"/>
      <c r="BA38" s="142"/>
      <c r="BB38" s="142"/>
      <c r="BC38" s="142"/>
      <c r="BD38" s="142"/>
      <c r="BE38" s="142"/>
      <c r="BF38" s="142"/>
    </row>
    <row r="39" spans="1:58" s="7" customFormat="1" ht="18.75" customHeight="1" x14ac:dyDescent="0.4">
      <c r="A39" s="1089"/>
      <c r="B39" s="1089"/>
      <c r="C39" s="1089"/>
      <c r="D39" s="1089"/>
      <c r="E39" s="1092"/>
      <c r="F39" s="1094"/>
      <c r="G39" s="1095"/>
      <c r="H39" s="1095"/>
      <c r="I39" s="1095"/>
      <c r="J39" s="1095"/>
      <c r="K39" s="1095"/>
      <c r="L39" s="1095"/>
      <c r="M39" s="1095"/>
      <c r="N39" s="1115"/>
      <c r="O39" s="1094"/>
      <c r="P39" s="1111"/>
      <c r="Q39" s="1112"/>
      <c r="R39" s="1112"/>
      <c r="S39" s="1113"/>
      <c r="T39" s="1115"/>
      <c r="U39" s="1094"/>
      <c r="V39" s="1086"/>
      <c r="W39" s="1086"/>
      <c r="X39" s="1086"/>
      <c r="Y39" s="1115"/>
      <c r="Z39" s="1116"/>
      <c r="AA39" s="1083"/>
      <c r="AB39" s="1083"/>
      <c r="AC39" s="1083"/>
      <c r="AD39" s="1083"/>
      <c r="AE39" s="1083"/>
      <c r="AF39" s="1083"/>
      <c r="AG39" s="1083"/>
      <c r="AH39" s="1083"/>
      <c r="AI39" s="1083"/>
      <c r="AJ39" s="1083"/>
      <c r="AK39" s="1104"/>
      <c r="AL39" s="1104"/>
      <c r="AM39" s="1104"/>
      <c r="AN39" s="1104"/>
      <c r="AO39" s="1104"/>
      <c r="AP39" s="1104"/>
      <c r="AQ39" s="1118"/>
      <c r="AR39" s="1119"/>
      <c r="AS39" s="1102"/>
      <c r="AT39" s="1103"/>
      <c r="AU39" s="142"/>
      <c r="AV39" s="142"/>
      <c r="AW39" s="142"/>
      <c r="AX39" s="142"/>
      <c r="AY39" s="142"/>
      <c r="AZ39" s="142"/>
      <c r="BA39" s="142"/>
      <c r="BB39" s="142"/>
      <c r="BC39" s="142"/>
      <c r="BD39" s="142"/>
      <c r="BE39" s="142"/>
      <c r="BF39" s="142"/>
    </row>
    <row r="40" spans="1:58" s="7" customFormat="1" ht="18.75" customHeight="1" x14ac:dyDescent="0.4">
      <c r="A40" s="1089"/>
      <c r="B40" s="1089"/>
      <c r="C40" s="1089"/>
      <c r="D40" s="1089"/>
      <c r="E40" s="1091"/>
      <c r="F40" s="1093"/>
      <c r="G40" s="1095"/>
      <c r="H40" s="1095"/>
      <c r="I40" s="1095"/>
      <c r="J40" s="1095"/>
      <c r="K40" s="1095"/>
      <c r="L40" s="1095"/>
      <c r="M40" s="1095"/>
      <c r="N40" s="1114"/>
      <c r="O40" s="1093"/>
      <c r="P40" s="1108"/>
      <c r="Q40" s="1109"/>
      <c r="R40" s="1109"/>
      <c r="S40" s="1110"/>
      <c r="T40" s="1114"/>
      <c r="U40" s="1093"/>
      <c r="V40" s="1085"/>
      <c r="W40" s="1085"/>
      <c r="X40" s="1085"/>
      <c r="Y40" s="1114"/>
      <c r="Z40" s="1116"/>
      <c r="AA40" s="1083"/>
      <c r="AB40" s="1083"/>
      <c r="AC40" s="1083"/>
      <c r="AD40" s="1083"/>
      <c r="AE40" s="1083"/>
      <c r="AF40" s="1083"/>
      <c r="AG40" s="1083"/>
      <c r="AH40" s="1083"/>
      <c r="AI40" s="1083"/>
      <c r="AJ40" s="1083"/>
      <c r="AK40" s="1104"/>
      <c r="AL40" s="1104"/>
      <c r="AM40" s="1104"/>
      <c r="AN40" s="1104"/>
      <c r="AO40" s="1104"/>
      <c r="AP40" s="1104"/>
      <c r="AQ40" s="1096" t="str">
        <f t="shared" ref="AQ40" si="15">IF(SUM(AA40:AP41)=0,"",SUM(AA40:AP41))</f>
        <v/>
      </c>
      <c r="AR40" s="1097"/>
      <c r="AS40" s="1100"/>
      <c r="AT40" s="1101"/>
      <c r="AU40" s="142"/>
      <c r="AV40" s="142"/>
      <c r="AW40" s="142"/>
      <c r="AX40" s="142"/>
      <c r="AY40" s="142"/>
      <c r="AZ40" s="142"/>
      <c r="BA40" s="142"/>
      <c r="BB40" s="142"/>
      <c r="BC40" s="142"/>
      <c r="BD40" s="142"/>
      <c r="BE40" s="142"/>
      <c r="BF40" s="142"/>
    </row>
    <row r="41" spans="1:58" s="7" customFormat="1" ht="18.75" customHeight="1" x14ac:dyDescent="0.4">
      <c r="A41" s="1089"/>
      <c r="B41" s="1089"/>
      <c r="C41" s="1089"/>
      <c r="D41" s="1089"/>
      <c r="E41" s="1092"/>
      <c r="F41" s="1094"/>
      <c r="G41" s="1095"/>
      <c r="H41" s="1095"/>
      <c r="I41" s="1095"/>
      <c r="J41" s="1095"/>
      <c r="K41" s="1095"/>
      <c r="L41" s="1095"/>
      <c r="M41" s="1095"/>
      <c r="N41" s="1115"/>
      <c r="O41" s="1094"/>
      <c r="P41" s="1111"/>
      <c r="Q41" s="1112"/>
      <c r="R41" s="1112"/>
      <c r="S41" s="1113"/>
      <c r="T41" s="1115"/>
      <c r="U41" s="1094"/>
      <c r="V41" s="1086"/>
      <c r="W41" s="1086"/>
      <c r="X41" s="1086"/>
      <c r="Y41" s="1115"/>
      <c r="Z41" s="1116"/>
      <c r="AA41" s="1083"/>
      <c r="AB41" s="1083"/>
      <c r="AC41" s="1083"/>
      <c r="AD41" s="1083"/>
      <c r="AE41" s="1083"/>
      <c r="AF41" s="1083"/>
      <c r="AG41" s="1083"/>
      <c r="AH41" s="1083"/>
      <c r="AI41" s="1083"/>
      <c r="AJ41" s="1083"/>
      <c r="AK41" s="1104"/>
      <c r="AL41" s="1104"/>
      <c r="AM41" s="1104"/>
      <c r="AN41" s="1104"/>
      <c r="AO41" s="1104"/>
      <c r="AP41" s="1104"/>
      <c r="AQ41" s="1118"/>
      <c r="AR41" s="1119"/>
      <c r="AS41" s="1102"/>
      <c r="AT41" s="1103"/>
      <c r="AU41" s="142"/>
      <c r="AV41" s="142"/>
      <c r="AW41" s="142"/>
      <c r="AX41" s="142"/>
      <c r="AY41" s="142"/>
      <c r="AZ41" s="142"/>
      <c r="BA41" s="142"/>
      <c r="BB41" s="142"/>
      <c r="BC41" s="142"/>
      <c r="BD41" s="142"/>
      <c r="BE41" s="142"/>
      <c r="BF41" s="142"/>
    </row>
    <row r="42" spans="1:58" s="7" customFormat="1" ht="18.75" customHeight="1" x14ac:dyDescent="0.4">
      <c r="A42" s="1089"/>
      <c r="B42" s="1089"/>
      <c r="C42" s="1089"/>
      <c r="D42" s="1089"/>
      <c r="E42" s="1091"/>
      <c r="F42" s="1093"/>
      <c r="G42" s="1095"/>
      <c r="H42" s="1095"/>
      <c r="I42" s="1095"/>
      <c r="J42" s="1095"/>
      <c r="K42" s="1095"/>
      <c r="L42" s="1095"/>
      <c r="M42" s="1095"/>
      <c r="N42" s="1114"/>
      <c r="O42" s="1093"/>
      <c r="P42" s="1108"/>
      <c r="Q42" s="1109"/>
      <c r="R42" s="1109"/>
      <c r="S42" s="1110"/>
      <c r="T42" s="1114"/>
      <c r="U42" s="1093"/>
      <c r="V42" s="1085"/>
      <c r="W42" s="1085"/>
      <c r="X42" s="1085"/>
      <c r="Y42" s="1114"/>
      <c r="Z42" s="1116"/>
      <c r="AA42" s="1083"/>
      <c r="AB42" s="1083"/>
      <c r="AC42" s="1083"/>
      <c r="AD42" s="1083"/>
      <c r="AE42" s="1083"/>
      <c r="AF42" s="1083"/>
      <c r="AG42" s="1083"/>
      <c r="AH42" s="1083"/>
      <c r="AI42" s="1083"/>
      <c r="AJ42" s="1083"/>
      <c r="AK42" s="1104"/>
      <c r="AL42" s="1104"/>
      <c r="AM42" s="1104"/>
      <c r="AN42" s="1104"/>
      <c r="AO42" s="1104"/>
      <c r="AP42" s="1104"/>
      <c r="AQ42" s="1096" t="str">
        <f t="shared" ref="AQ42" si="16">IF(SUM(AA42:AP43)=0,"",SUM(AA42:AP43))</f>
        <v/>
      </c>
      <c r="AR42" s="1097"/>
      <c r="AS42" s="1100"/>
      <c r="AT42" s="1101"/>
      <c r="AU42" s="142"/>
      <c r="AV42" s="142"/>
      <c r="AW42" s="142"/>
      <c r="AX42" s="142"/>
      <c r="AY42" s="142"/>
      <c r="AZ42" s="142"/>
      <c r="BA42" s="142"/>
      <c r="BB42" s="142"/>
      <c r="BC42" s="142"/>
      <c r="BD42" s="142"/>
      <c r="BE42" s="142"/>
      <c r="BF42" s="142"/>
    </row>
    <row r="43" spans="1:58" s="7" customFormat="1" ht="18.75" customHeight="1" thickBot="1" x14ac:dyDescent="0.45">
      <c r="A43" s="1090"/>
      <c r="B43" s="1090"/>
      <c r="C43" s="1090"/>
      <c r="D43" s="1090"/>
      <c r="E43" s="1092"/>
      <c r="F43" s="1094"/>
      <c r="G43" s="1085"/>
      <c r="H43" s="1085"/>
      <c r="I43" s="1085"/>
      <c r="J43" s="1085"/>
      <c r="K43" s="1085"/>
      <c r="L43" s="1085"/>
      <c r="M43" s="1085"/>
      <c r="N43" s="1115"/>
      <c r="O43" s="1094"/>
      <c r="P43" s="1111"/>
      <c r="Q43" s="1112"/>
      <c r="R43" s="1112"/>
      <c r="S43" s="1113"/>
      <c r="T43" s="1115"/>
      <c r="U43" s="1094"/>
      <c r="V43" s="1086"/>
      <c r="W43" s="1086"/>
      <c r="X43" s="1086"/>
      <c r="Y43" s="1115"/>
      <c r="Z43" s="1117"/>
      <c r="AA43" s="1084"/>
      <c r="AB43" s="1084"/>
      <c r="AC43" s="1084"/>
      <c r="AD43" s="1084"/>
      <c r="AE43" s="1084"/>
      <c r="AF43" s="1084"/>
      <c r="AG43" s="1084"/>
      <c r="AH43" s="1084"/>
      <c r="AI43" s="1084"/>
      <c r="AJ43" s="1084"/>
      <c r="AK43" s="1105"/>
      <c r="AL43" s="1105"/>
      <c r="AM43" s="1105"/>
      <c r="AN43" s="1105"/>
      <c r="AO43" s="1105"/>
      <c r="AP43" s="1105"/>
      <c r="AQ43" s="1098"/>
      <c r="AR43" s="1099"/>
      <c r="AS43" s="1102"/>
      <c r="AT43" s="1103"/>
      <c r="AU43" s="142"/>
      <c r="AV43" s="142"/>
      <c r="AW43" s="142"/>
      <c r="AX43" s="142"/>
      <c r="AY43" s="142"/>
      <c r="AZ43" s="142"/>
      <c r="BA43" s="142"/>
      <c r="BB43" s="142"/>
      <c r="BC43" s="142"/>
      <c r="BD43" s="142"/>
      <c r="BE43" s="142"/>
      <c r="BF43" s="142"/>
    </row>
    <row r="44" spans="1:58" s="7" customFormat="1" ht="18.75" customHeight="1" thickTop="1" x14ac:dyDescent="0.4">
      <c r="A44" s="1081" t="s">
        <v>164</v>
      </c>
      <c r="B44" s="1081"/>
      <c r="C44" s="1081"/>
      <c r="D44" s="1081"/>
      <c r="E44" s="1082"/>
      <c r="F44" s="1082"/>
      <c r="G44" s="1082"/>
      <c r="H44" s="1082"/>
      <c r="I44" s="1082"/>
      <c r="J44" s="1082"/>
      <c r="K44" s="1082"/>
      <c r="L44" s="1082"/>
      <c r="M44" s="1082"/>
      <c r="N44" s="1082"/>
      <c r="O44" s="1082"/>
      <c r="P44" s="1082"/>
      <c r="Q44" s="1082"/>
      <c r="R44" s="1082"/>
      <c r="S44" s="1082"/>
      <c r="T44" s="1082" t="str">
        <f>IF(SUM(T6:T43)=0,"",SUM(T6:T43))</f>
        <v/>
      </c>
      <c r="U44" s="1082"/>
      <c r="V44" s="1082"/>
      <c r="W44" s="1082"/>
      <c r="X44" s="1082"/>
      <c r="Y44" s="1082"/>
      <c r="Z44" s="1087"/>
      <c r="AA44" s="1087"/>
      <c r="AB44" s="1087"/>
      <c r="AC44" s="1087"/>
      <c r="AD44" s="1087"/>
      <c r="AE44" s="1087"/>
      <c r="AF44" s="1087"/>
      <c r="AG44" s="1087"/>
      <c r="AH44" s="1087"/>
      <c r="AI44" s="1087"/>
      <c r="AJ44" s="1087"/>
      <c r="AK44" s="1087"/>
      <c r="AL44" s="1087"/>
      <c r="AM44" s="1087"/>
      <c r="AN44" s="1087"/>
      <c r="AO44" s="1087"/>
      <c r="AP44" s="1087"/>
      <c r="AQ44" s="1106" t="str">
        <f>IF(SUM(AQ8:AR43)=0,"",SUM(AQ8:AR43))</f>
        <v/>
      </c>
      <c r="AR44" s="1106"/>
      <c r="AS44" s="1082"/>
      <c r="AT44" s="1082"/>
      <c r="AU44" s="142"/>
      <c r="AV44" s="142"/>
      <c r="AW44" s="142"/>
      <c r="AX44" s="142"/>
      <c r="AY44" s="142"/>
      <c r="AZ44" s="142"/>
      <c r="BA44" s="142"/>
      <c r="BB44" s="142"/>
      <c r="BC44" s="142"/>
      <c r="BD44" s="142"/>
      <c r="BE44" s="142"/>
      <c r="BF44" s="142"/>
    </row>
    <row r="45" spans="1:58" s="7" customFormat="1" ht="18.75" customHeight="1" x14ac:dyDescent="0.4">
      <c r="A45" s="1081"/>
      <c r="B45" s="1081"/>
      <c r="C45" s="1081"/>
      <c r="D45" s="1081"/>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8"/>
      <c r="AA45" s="1088"/>
      <c r="AB45" s="1088"/>
      <c r="AC45" s="1088"/>
      <c r="AD45" s="1088"/>
      <c r="AE45" s="1088"/>
      <c r="AF45" s="1088"/>
      <c r="AG45" s="1088"/>
      <c r="AH45" s="1088"/>
      <c r="AI45" s="1088"/>
      <c r="AJ45" s="1088"/>
      <c r="AK45" s="1088"/>
      <c r="AL45" s="1088"/>
      <c r="AM45" s="1088"/>
      <c r="AN45" s="1088"/>
      <c r="AO45" s="1088"/>
      <c r="AP45" s="1088"/>
      <c r="AQ45" s="1107"/>
      <c r="AR45" s="1107"/>
      <c r="AS45" s="1082"/>
      <c r="AT45" s="1082"/>
      <c r="AU45" s="142"/>
      <c r="AV45" s="142"/>
      <c r="AW45" s="142"/>
      <c r="AX45" s="142"/>
      <c r="AY45" s="142"/>
      <c r="AZ45" s="142"/>
      <c r="BA45" s="142"/>
      <c r="BB45" s="142"/>
      <c r="BC45" s="142"/>
      <c r="BD45" s="142"/>
      <c r="BE45" s="142"/>
      <c r="BF45" s="142"/>
    </row>
    <row r="46" spans="1:58" s="7" customFormat="1" ht="18.75" customHeight="1" x14ac:dyDescent="0.3">
      <c r="A46" s="155" t="s">
        <v>13</v>
      </c>
      <c r="B46" s="145" t="s">
        <v>802</v>
      </c>
      <c r="C46" s="145"/>
      <c r="D46" s="145"/>
      <c r="E46" s="142"/>
      <c r="F46" s="142"/>
      <c r="G46" s="141"/>
      <c r="H46" s="141"/>
      <c r="I46" s="141"/>
      <c r="J46" s="141"/>
      <c r="K46" s="142"/>
      <c r="L46" s="142"/>
      <c r="M46" s="142"/>
      <c r="N46" s="142"/>
      <c r="O46" s="156"/>
      <c r="P46" s="156"/>
      <c r="Q46" s="156"/>
      <c r="R46" s="156"/>
      <c r="S46" s="156"/>
      <c r="T46" s="156"/>
      <c r="U46" s="156"/>
      <c r="V46" s="156"/>
      <c r="W46" s="156"/>
      <c r="X46" s="156"/>
      <c r="Y46" s="156"/>
      <c r="Z46" s="141"/>
      <c r="AA46" s="141"/>
      <c r="AB46" s="141"/>
      <c r="AC46" s="141"/>
      <c r="AD46" s="141"/>
      <c r="AE46" s="141"/>
      <c r="AF46" s="141"/>
      <c r="AG46" s="141"/>
      <c r="AH46" s="141"/>
      <c r="AI46" s="141"/>
      <c r="AJ46" s="141"/>
      <c r="AK46" s="141"/>
      <c r="AL46" s="141"/>
      <c r="AM46" s="141"/>
      <c r="AN46" s="141"/>
      <c r="AO46" s="142"/>
      <c r="AP46" s="142"/>
      <c r="AQ46" s="142"/>
      <c r="AR46" s="142"/>
      <c r="AS46" s="142"/>
      <c r="AT46" s="142"/>
      <c r="AU46" s="142"/>
      <c r="AV46" s="142"/>
      <c r="AW46" s="142"/>
      <c r="AX46" s="142"/>
      <c r="AY46" s="142"/>
      <c r="AZ46" s="142"/>
      <c r="BA46" s="142"/>
      <c r="BB46" s="142"/>
      <c r="BC46" s="142"/>
      <c r="BD46" s="142"/>
      <c r="BE46" s="142"/>
      <c r="BF46" s="142"/>
    </row>
    <row r="47" spans="1:58" s="7" customFormat="1" ht="18.75" customHeight="1" x14ac:dyDescent="0.3">
      <c r="A47" s="145"/>
      <c r="B47" s="145" t="s">
        <v>803</v>
      </c>
      <c r="C47" s="145"/>
      <c r="D47" s="145"/>
      <c r="E47" s="142"/>
      <c r="F47" s="142"/>
      <c r="G47" s="141"/>
      <c r="H47" s="141"/>
      <c r="I47" s="141"/>
      <c r="J47" s="141"/>
      <c r="K47" s="142"/>
      <c r="L47" s="142"/>
      <c r="M47" s="142"/>
      <c r="N47" s="142"/>
      <c r="O47" s="156"/>
      <c r="P47" s="156"/>
      <c r="Q47" s="156"/>
      <c r="R47" s="156"/>
      <c r="S47" s="156"/>
      <c r="T47" s="156"/>
      <c r="U47" s="156"/>
      <c r="V47" s="156"/>
      <c r="W47" s="156"/>
      <c r="X47" s="156"/>
      <c r="Y47" s="156"/>
      <c r="Z47" s="141"/>
      <c r="AA47" s="141"/>
      <c r="AB47" s="141"/>
      <c r="AC47" s="141"/>
      <c r="AD47" s="141"/>
      <c r="AE47" s="141"/>
      <c r="AF47" s="141"/>
      <c r="AG47" s="141"/>
      <c r="AH47" s="141"/>
      <c r="AI47" s="141"/>
      <c r="AJ47" s="141"/>
      <c r="AK47" s="141"/>
      <c r="AL47" s="141"/>
      <c r="AM47" s="141"/>
      <c r="AN47" s="141"/>
      <c r="AO47" s="142"/>
      <c r="AP47" s="142"/>
      <c r="AQ47" s="142"/>
      <c r="AR47" s="142"/>
      <c r="AS47" s="142"/>
      <c r="AT47" s="142"/>
      <c r="AU47" s="142"/>
      <c r="AV47" s="142"/>
      <c r="AW47" s="142"/>
      <c r="AX47" s="142"/>
      <c r="AY47" s="142"/>
      <c r="AZ47" s="142"/>
      <c r="BA47" s="142"/>
      <c r="BB47" s="142"/>
      <c r="BC47" s="142"/>
      <c r="BD47" s="142"/>
      <c r="BE47" s="142"/>
      <c r="BF47" s="142"/>
    </row>
    <row r="48" spans="1:58" ht="18.75" customHeight="1" x14ac:dyDescent="0.3">
      <c r="A48" s="145"/>
      <c r="B48" s="145" t="s">
        <v>163</v>
      </c>
      <c r="C48" s="145"/>
      <c r="D48" s="504"/>
      <c r="E48" s="505"/>
      <c r="F48" s="505"/>
      <c r="G48" s="156"/>
      <c r="H48" s="156"/>
      <c r="I48" s="156"/>
      <c r="J48" s="156"/>
      <c r="K48" s="156"/>
      <c r="L48" s="156"/>
      <c r="M48" s="156"/>
      <c r="N48" s="156"/>
    </row>
    <row r="49" spans="1:6" ht="18.75" customHeight="1" x14ac:dyDescent="0.3">
      <c r="A49" s="145"/>
      <c r="B49" s="145" t="s">
        <v>162</v>
      </c>
      <c r="C49" s="145"/>
      <c r="D49" s="145"/>
      <c r="E49" s="142"/>
      <c r="F49" s="142"/>
    </row>
    <row r="50" spans="1:6" ht="18.75" customHeight="1" x14ac:dyDescent="0.3">
      <c r="A50" s="145"/>
      <c r="B50" s="145" t="s">
        <v>796</v>
      </c>
      <c r="C50" s="145"/>
      <c r="D50" s="145"/>
      <c r="E50" s="142"/>
      <c r="F50" s="142"/>
    </row>
    <row r="51" spans="1:6" ht="18.75" customHeight="1" x14ac:dyDescent="0.3"/>
    <row r="52" spans="1:6" ht="18.75" customHeight="1" x14ac:dyDescent="0.3"/>
    <row r="55" spans="1:6" x14ac:dyDescent="0.3">
      <c r="A55" s="141" t="s">
        <v>152</v>
      </c>
    </row>
    <row r="56" spans="1:6" x14ac:dyDescent="0.3">
      <c r="A56" s="141" t="s">
        <v>161</v>
      </c>
    </row>
    <row r="57" spans="1:6" x14ac:dyDescent="0.3">
      <c r="A57" s="141" t="s">
        <v>160</v>
      </c>
    </row>
    <row r="58" spans="1:6" x14ac:dyDescent="0.3">
      <c r="A58" s="141" t="s">
        <v>798</v>
      </c>
    </row>
    <row r="59" spans="1:6" x14ac:dyDescent="0.3">
      <c r="A59" s="141" t="s">
        <v>799</v>
      </c>
    </row>
    <row r="60" spans="1:6" x14ac:dyDescent="0.3">
      <c r="A60" s="141" t="s">
        <v>159</v>
      </c>
    </row>
    <row r="61" spans="1:6" x14ac:dyDescent="0.3">
      <c r="A61" s="141" t="s">
        <v>158</v>
      </c>
    </row>
    <row r="62" spans="1:6" x14ac:dyDescent="0.3">
      <c r="A62" s="141" t="s">
        <v>797</v>
      </c>
    </row>
    <row r="63" spans="1:6" x14ac:dyDescent="0.3">
      <c r="A63" s="141" t="s">
        <v>157</v>
      </c>
    </row>
    <row r="64" spans="1:6" x14ac:dyDescent="0.3">
      <c r="A64" s="141" t="s">
        <v>156</v>
      </c>
    </row>
    <row r="65" spans="1:1" x14ac:dyDescent="0.3">
      <c r="A65" s="141" t="s">
        <v>800</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3E91BFCC-49DC-4E33-B82A-8A21539B812B}">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4814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4814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4814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4814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4815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4815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4815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4815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4815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4815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4815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4815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4815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4815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4816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4816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4816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4816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4816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4816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4816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4816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4816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4816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4817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4817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4817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4817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4817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4817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4818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4818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4818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4818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4818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4819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4819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4819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4819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4819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4819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4819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4819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4820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4820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4820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4820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4820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4820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4820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4820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4820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4820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4821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4821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4821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4821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4821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4821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4821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4821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4821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4821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4822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4822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4822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4822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4822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4822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4822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4822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4822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4822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4823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4823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4823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4823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4823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4823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4823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43CDD1B-7F24-4561-8656-2A459312F2ED}">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82B48528-FF61-4FA4-9FD1-555483737E3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8D4E-ED5D-49F4-85FC-28C80E034141}">
  <sheetPr>
    <tabColor theme="7" tint="0.79998168889431442"/>
    <pageSetUpPr fitToPage="1"/>
  </sheetPr>
  <dimension ref="A1:CB198"/>
  <sheetViews>
    <sheetView view="pageBreakPreview" zoomScaleNormal="73" zoomScaleSheetLayoutView="100" workbookViewId="0"/>
  </sheetViews>
  <sheetFormatPr defaultRowHeight="16.5" x14ac:dyDescent="0.15"/>
  <cols>
    <col min="1" max="59" width="4.375" style="29" customWidth="1"/>
    <col min="60" max="72" width="9" style="29"/>
    <col min="73" max="80" width="9" style="10"/>
    <col min="81"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35" ht="18" customHeight="1" x14ac:dyDescent="0.15">
      <c r="A1" s="157" t="s">
        <v>223</v>
      </c>
      <c r="B1" s="71"/>
      <c r="C1" s="71"/>
      <c r="D1" s="158"/>
      <c r="E1" s="158"/>
      <c r="F1" s="71"/>
      <c r="G1" s="158"/>
      <c r="H1" s="71"/>
      <c r="I1" s="158"/>
      <c r="J1" s="71"/>
      <c r="K1" s="71"/>
      <c r="L1" s="71"/>
      <c r="M1" s="71"/>
      <c r="N1" s="71"/>
      <c r="O1" s="71"/>
      <c r="P1" s="71"/>
      <c r="Q1" s="71"/>
      <c r="R1" s="71"/>
      <c r="S1" s="158"/>
      <c r="T1" s="158"/>
      <c r="U1" s="158"/>
      <c r="V1" s="158"/>
      <c r="W1" s="158"/>
      <c r="X1" s="158"/>
      <c r="Y1" s="158"/>
      <c r="Z1" s="158"/>
      <c r="AA1" s="158"/>
      <c r="AB1" s="158"/>
      <c r="AC1" s="158"/>
      <c r="AD1" s="158"/>
      <c r="AE1" s="158"/>
      <c r="AF1" s="158"/>
      <c r="AG1" s="158"/>
      <c r="AH1" s="158"/>
      <c r="AI1" s="158"/>
    </row>
    <row r="2" spans="1:35" ht="18" customHeight="1" x14ac:dyDescent="0.15">
      <c r="A2" s="72" t="s">
        <v>222</v>
      </c>
      <c r="B2" s="71"/>
      <c r="C2" s="71"/>
      <c r="D2" s="158"/>
      <c r="E2" s="158"/>
      <c r="F2" s="71"/>
      <c r="G2" s="158"/>
      <c r="H2" s="71"/>
      <c r="I2" s="158"/>
      <c r="J2" s="71"/>
      <c r="K2" s="71"/>
      <c r="L2" s="71"/>
      <c r="M2" s="71"/>
      <c r="N2" s="71"/>
      <c r="O2" s="71"/>
      <c r="P2" s="71"/>
      <c r="Q2" s="71"/>
      <c r="R2" s="71"/>
      <c r="S2" s="158"/>
      <c r="T2" s="158"/>
      <c r="U2" s="158"/>
      <c r="V2" s="158"/>
      <c r="W2" s="158"/>
      <c r="X2" s="158"/>
      <c r="Y2" s="158"/>
      <c r="Z2" s="159" t="s">
        <v>13</v>
      </c>
      <c r="AA2" s="160" t="s">
        <v>221</v>
      </c>
      <c r="AB2" s="158"/>
      <c r="AC2" s="158"/>
      <c r="AD2" s="158"/>
      <c r="AE2" s="158"/>
      <c r="AF2" s="158"/>
      <c r="AG2" s="158"/>
      <c r="AH2" s="158"/>
      <c r="AI2" s="158"/>
    </row>
    <row r="3" spans="1:35" ht="18" customHeight="1" thickBot="1" x14ac:dyDescent="0.2">
      <c r="A3" s="89" t="s">
        <v>804</v>
      </c>
      <c r="B3" s="89"/>
      <c r="C3" s="160"/>
      <c r="D3" s="160"/>
      <c r="E3" s="158"/>
      <c r="F3" s="82" t="s">
        <v>220</v>
      </c>
      <c r="G3" s="82"/>
      <c r="H3" s="82"/>
      <c r="I3" s="1169" t="s">
        <v>219</v>
      </c>
      <c r="J3" s="1169"/>
      <c r="K3" s="1169"/>
      <c r="L3" s="1169"/>
      <c r="M3" s="1169"/>
      <c r="N3" s="1169"/>
      <c r="O3" s="1169"/>
      <c r="P3" s="1169"/>
      <c r="Q3" s="1169"/>
      <c r="R3" s="1169"/>
      <c r="S3" s="1169"/>
      <c r="T3" s="1169"/>
      <c r="U3" s="1169"/>
      <c r="V3" s="1169"/>
      <c r="W3" s="1169"/>
      <c r="X3" s="1169"/>
      <c r="Y3" s="1169"/>
      <c r="Z3" s="161" t="s">
        <v>218</v>
      </c>
      <c r="AA3" s="160" t="s">
        <v>217</v>
      </c>
      <c r="AB3" s="158"/>
      <c r="AC3" s="158"/>
      <c r="AD3" s="158"/>
      <c r="AE3" s="158"/>
      <c r="AF3" s="158"/>
      <c r="AG3" s="158"/>
      <c r="AH3" s="158"/>
      <c r="AI3" s="158"/>
    </row>
    <row r="4" spans="1:35" ht="18" customHeight="1" x14ac:dyDescent="0.15">
      <c r="A4" s="1170" t="s">
        <v>216</v>
      </c>
      <c r="B4" s="1171"/>
      <c r="C4" s="1171"/>
      <c r="D4" s="1171"/>
      <c r="E4" s="1172"/>
      <c r="F4" s="766" t="s">
        <v>215</v>
      </c>
      <c r="G4" s="766"/>
      <c r="H4" s="766"/>
      <c r="I4" s="1173" t="s">
        <v>919</v>
      </c>
      <c r="J4" s="1171"/>
      <c r="K4" s="1171"/>
      <c r="L4" s="1171"/>
      <c r="M4" s="1171"/>
      <c r="N4" s="1171"/>
      <c r="O4" s="1171"/>
      <c r="P4" s="1171"/>
      <c r="Q4" s="1172"/>
      <c r="R4" s="1173" t="s">
        <v>214</v>
      </c>
      <c r="S4" s="1171"/>
      <c r="T4" s="1172"/>
      <c r="U4" s="1173" t="s">
        <v>213</v>
      </c>
      <c r="V4" s="1171"/>
      <c r="W4" s="1172"/>
      <c r="X4" s="1174" t="s">
        <v>212</v>
      </c>
      <c r="Y4" s="1175"/>
      <c r="Z4" s="1176"/>
      <c r="AA4" s="1174" t="s">
        <v>211</v>
      </c>
      <c r="AB4" s="1175"/>
      <c r="AC4" s="1184"/>
      <c r="AD4" s="158"/>
      <c r="AE4" s="158"/>
      <c r="AF4" s="158"/>
      <c r="AG4" s="158"/>
      <c r="AH4" s="158"/>
      <c r="AI4" s="158"/>
    </row>
    <row r="5" spans="1:35" ht="18" customHeight="1" x14ac:dyDescent="0.15">
      <c r="A5" s="797"/>
      <c r="B5" s="798"/>
      <c r="C5" s="798"/>
      <c r="D5" s="798"/>
      <c r="E5" s="799"/>
      <c r="F5" s="768"/>
      <c r="G5" s="768"/>
      <c r="H5" s="768"/>
      <c r="I5" s="768" t="s">
        <v>210</v>
      </c>
      <c r="J5" s="768"/>
      <c r="K5" s="768"/>
      <c r="L5" s="768" t="s">
        <v>209</v>
      </c>
      <c r="M5" s="768"/>
      <c r="N5" s="768"/>
      <c r="O5" s="768" t="s">
        <v>208</v>
      </c>
      <c r="P5" s="768"/>
      <c r="Q5" s="768"/>
      <c r="R5" s="830"/>
      <c r="S5" s="798"/>
      <c r="T5" s="799"/>
      <c r="U5" s="830"/>
      <c r="V5" s="798"/>
      <c r="W5" s="799"/>
      <c r="X5" s="1177"/>
      <c r="Y5" s="1178"/>
      <c r="Z5" s="1179"/>
      <c r="AA5" s="1177"/>
      <c r="AB5" s="1178"/>
      <c r="AC5" s="1185"/>
      <c r="AD5" s="158"/>
      <c r="AE5" s="158"/>
      <c r="AF5" s="158"/>
      <c r="AG5" s="158"/>
      <c r="AH5" s="158"/>
      <c r="AI5" s="158"/>
    </row>
    <row r="6" spans="1:35" ht="18" customHeight="1" x14ac:dyDescent="0.15">
      <c r="A6" s="800"/>
      <c r="B6" s="801"/>
      <c r="C6" s="801"/>
      <c r="D6" s="801"/>
      <c r="E6" s="802"/>
      <c r="F6" s="768"/>
      <c r="G6" s="768"/>
      <c r="H6" s="768"/>
      <c r="I6" s="768"/>
      <c r="J6" s="768"/>
      <c r="K6" s="768"/>
      <c r="L6" s="768"/>
      <c r="M6" s="768"/>
      <c r="N6" s="768"/>
      <c r="O6" s="768"/>
      <c r="P6" s="768"/>
      <c r="Q6" s="768"/>
      <c r="R6" s="832"/>
      <c r="S6" s="801"/>
      <c r="T6" s="802"/>
      <c r="U6" s="832"/>
      <c r="V6" s="801"/>
      <c r="W6" s="802"/>
      <c r="X6" s="1180"/>
      <c r="Y6" s="1181"/>
      <c r="Z6" s="1182"/>
      <c r="AA6" s="1180"/>
      <c r="AB6" s="1181"/>
      <c r="AC6" s="1186"/>
      <c r="AD6" s="158"/>
      <c r="AE6" s="158"/>
      <c r="AF6" s="158"/>
      <c r="AG6" s="158"/>
      <c r="AH6" s="158"/>
      <c r="AI6" s="158"/>
    </row>
    <row r="7" spans="1:35" ht="18" customHeight="1" x14ac:dyDescent="0.15">
      <c r="A7" s="1187" t="s">
        <v>207</v>
      </c>
      <c r="B7" s="1190"/>
      <c r="C7" s="1190"/>
      <c r="D7" s="1190"/>
      <c r="E7" s="1191"/>
      <c r="F7" s="839"/>
      <c r="G7" s="840"/>
      <c r="H7" s="1194" t="s">
        <v>50</v>
      </c>
      <c r="I7" s="1196" t="str">
        <f>IF(IF(L7="",U7-R7,U7-R7-L7)=0,"",IF(L7="",U7-R7,U7-R7-L7))</f>
        <v/>
      </c>
      <c r="J7" s="1196"/>
      <c r="K7" s="1196"/>
      <c r="L7" s="1196" t="str">
        <f>IF(AA7-X7=0,"",AA7-X7)</f>
        <v/>
      </c>
      <c r="M7" s="1196"/>
      <c r="N7" s="1196"/>
      <c r="O7" s="1196" t="str">
        <f>IF(SUM(I7:N8)=0,"",SUM(I7:N8))</f>
        <v/>
      </c>
      <c r="P7" s="1196"/>
      <c r="Q7" s="1196"/>
      <c r="R7" s="1197"/>
      <c r="S7" s="1198"/>
      <c r="T7" s="1199"/>
      <c r="U7" s="1197"/>
      <c r="V7" s="1198"/>
      <c r="W7" s="1199"/>
      <c r="X7" s="1197"/>
      <c r="Y7" s="1198"/>
      <c r="Z7" s="1199"/>
      <c r="AA7" s="1203"/>
      <c r="AB7" s="1204"/>
      <c r="AC7" s="1205"/>
      <c r="AD7" s="158"/>
      <c r="AE7" s="158"/>
      <c r="AF7" s="158"/>
      <c r="AG7" s="158"/>
      <c r="AH7" s="158"/>
      <c r="AI7" s="158"/>
    </row>
    <row r="8" spans="1:35" ht="18" customHeight="1" x14ac:dyDescent="0.15">
      <c r="A8" s="1188"/>
      <c r="B8" s="1192"/>
      <c r="C8" s="1192"/>
      <c r="D8" s="1192"/>
      <c r="E8" s="1193"/>
      <c r="F8" s="845"/>
      <c r="G8" s="846"/>
      <c r="H8" s="1195"/>
      <c r="I8" s="1196"/>
      <c r="J8" s="1196"/>
      <c r="K8" s="1196"/>
      <c r="L8" s="1196"/>
      <c r="M8" s="1196"/>
      <c r="N8" s="1196"/>
      <c r="O8" s="1196"/>
      <c r="P8" s="1196"/>
      <c r="Q8" s="1196"/>
      <c r="R8" s="1200"/>
      <c r="S8" s="1201"/>
      <c r="T8" s="1202"/>
      <c r="U8" s="1200"/>
      <c r="V8" s="1201"/>
      <c r="W8" s="1202"/>
      <c r="X8" s="1200"/>
      <c r="Y8" s="1201"/>
      <c r="Z8" s="1202"/>
      <c r="AA8" s="1206"/>
      <c r="AB8" s="1207"/>
      <c r="AC8" s="1208"/>
      <c r="AD8" s="158"/>
      <c r="AE8" s="158"/>
      <c r="AF8" s="158"/>
      <c r="AG8" s="158"/>
      <c r="AH8" s="158"/>
      <c r="AI8" s="158"/>
    </row>
    <row r="9" spans="1:35" ht="18" customHeight="1" x14ac:dyDescent="0.15">
      <c r="A9" s="1188"/>
      <c r="B9" s="1190"/>
      <c r="C9" s="1190"/>
      <c r="D9" s="1190"/>
      <c r="E9" s="1191"/>
      <c r="F9" s="839"/>
      <c r="G9" s="840"/>
      <c r="H9" s="1194" t="s">
        <v>50</v>
      </c>
      <c r="I9" s="1196" t="str">
        <f t="shared" ref="I9" si="0">IF(IF(L9="",U9-R9,U9-R9-L9)=0,"",IF(L9="",U9-R9,U9-R9-L9))</f>
        <v/>
      </c>
      <c r="J9" s="1196"/>
      <c r="K9" s="1196"/>
      <c r="L9" s="1196" t="str">
        <f t="shared" ref="L9" si="1">IF(AA9-X9=0,"",AA9-X9)</f>
        <v/>
      </c>
      <c r="M9" s="1196"/>
      <c r="N9" s="1196"/>
      <c r="O9" s="1196" t="str">
        <f t="shared" ref="O9" si="2">IF(SUM(I9:N10)=0,"",SUM(I9:N10))</f>
        <v/>
      </c>
      <c r="P9" s="1196"/>
      <c r="Q9" s="1196"/>
      <c r="R9" s="1197"/>
      <c r="S9" s="1198"/>
      <c r="T9" s="1199"/>
      <c r="U9" s="1197"/>
      <c r="V9" s="1198"/>
      <c r="W9" s="1199"/>
      <c r="X9" s="1197"/>
      <c r="Y9" s="1198"/>
      <c r="Z9" s="1199"/>
      <c r="AA9" s="1203"/>
      <c r="AB9" s="1204"/>
      <c r="AC9" s="1205"/>
      <c r="AD9" s="158"/>
      <c r="AE9" s="158"/>
      <c r="AF9" s="158"/>
      <c r="AG9" s="158"/>
      <c r="AH9" s="158"/>
      <c r="AI9" s="158"/>
    </row>
    <row r="10" spans="1:35" ht="18" customHeight="1" x14ac:dyDescent="0.15">
      <c r="A10" s="1188"/>
      <c r="B10" s="1192"/>
      <c r="C10" s="1192"/>
      <c r="D10" s="1192"/>
      <c r="E10" s="1193"/>
      <c r="F10" s="845"/>
      <c r="G10" s="846"/>
      <c r="H10" s="1195"/>
      <c r="I10" s="1196"/>
      <c r="J10" s="1196"/>
      <c r="K10" s="1196"/>
      <c r="L10" s="1196"/>
      <c r="M10" s="1196"/>
      <c r="N10" s="1196"/>
      <c r="O10" s="1196"/>
      <c r="P10" s="1196"/>
      <c r="Q10" s="1196"/>
      <c r="R10" s="1200"/>
      <c r="S10" s="1201"/>
      <c r="T10" s="1202"/>
      <c r="U10" s="1200"/>
      <c r="V10" s="1201"/>
      <c r="W10" s="1202"/>
      <c r="X10" s="1200"/>
      <c r="Y10" s="1201"/>
      <c r="Z10" s="1202"/>
      <c r="AA10" s="1206"/>
      <c r="AB10" s="1207"/>
      <c r="AC10" s="1208"/>
      <c r="AD10" s="158"/>
      <c r="AE10" s="158"/>
      <c r="AF10" s="158"/>
      <c r="AG10" s="158"/>
      <c r="AH10" s="158"/>
      <c r="AI10" s="158"/>
    </row>
    <row r="11" spans="1:35" ht="18" customHeight="1" x14ac:dyDescent="0.15">
      <c r="A11" s="1188"/>
      <c r="B11" s="1190"/>
      <c r="C11" s="1190"/>
      <c r="D11" s="1190"/>
      <c r="E11" s="1191"/>
      <c r="F11" s="839"/>
      <c r="G11" s="840"/>
      <c r="H11" s="1194" t="s">
        <v>50</v>
      </c>
      <c r="I11" s="1196" t="str">
        <f t="shared" ref="I11" si="3">IF(IF(L11="",U11-R11,U11-R11-L11)=0,"",IF(L11="",U11-R11,U11-R11-L11))</f>
        <v/>
      </c>
      <c r="J11" s="1196"/>
      <c r="K11" s="1196"/>
      <c r="L11" s="1196" t="str">
        <f t="shared" ref="L11" si="4">IF(AA11-X11=0,"",AA11-X11)</f>
        <v/>
      </c>
      <c r="M11" s="1196"/>
      <c r="N11" s="1196"/>
      <c r="O11" s="1196" t="str">
        <f t="shared" ref="O11" si="5">IF(SUM(I11:N12)=0,"",SUM(I11:N12))</f>
        <v/>
      </c>
      <c r="P11" s="1196"/>
      <c r="Q11" s="1196"/>
      <c r="R11" s="1197"/>
      <c r="S11" s="1198"/>
      <c r="T11" s="1199"/>
      <c r="U11" s="1197"/>
      <c r="V11" s="1198"/>
      <c r="W11" s="1199"/>
      <c r="X11" s="1197"/>
      <c r="Y11" s="1198"/>
      <c r="Z11" s="1199"/>
      <c r="AA11" s="1203"/>
      <c r="AB11" s="1204"/>
      <c r="AC11" s="1205"/>
      <c r="AD11" s="158"/>
      <c r="AE11" s="158"/>
      <c r="AF11" s="158"/>
      <c r="AG11" s="158"/>
      <c r="AH11" s="158"/>
      <c r="AI11" s="158"/>
    </row>
    <row r="12" spans="1:35" ht="18" customHeight="1" x14ac:dyDescent="0.15">
      <c r="A12" s="1188"/>
      <c r="B12" s="1192"/>
      <c r="C12" s="1192"/>
      <c r="D12" s="1192"/>
      <c r="E12" s="1193"/>
      <c r="F12" s="845"/>
      <c r="G12" s="846"/>
      <c r="H12" s="1195"/>
      <c r="I12" s="1196"/>
      <c r="J12" s="1196"/>
      <c r="K12" s="1196"/>
      <c r="L12" s="1196"/>
      <c r="M12" s="1196"/>
      <c r="N12" s="1196"/>
      <c r="O12" s="1196"/>
      <c r="P12" s="1196"/>
      <c r="Q12" s="1196"/>
      <c r="R12" s="1200"/>
      <c r="S12" s="1201"/>
      <c r="T12" s="1202"/>
      <c r="U12" s="1200"/>
      <c r="V12" s="1201"/>
      <c r="W12" s="1202"/>
      <c r="X12" s="1200"/>
      <c r="Y12" s="1201"/>
      <c r="Z12" s="1202"/>
      <c r="AA12" s="1206"/>
      <c r="AB12" s="1207"/>
      <c r="AC12" s="1208"/>
      <c r="AD12" s="158"/>
      <c r="AE12" s="158"/>
      <c r="AF12" s="158"/>
      <c r="AG12" s="158"/>
      <c r="AH12" s="158"/>
      <c r="AI12" s="158"/>
    </row>
    <row r="13" spans="1:35" ht="18" customHeight="1" x14ac:dyDescent="0.15">
      <c r="A13" s="1188"/>
      <c r="B13" s="1190"/>
      <c r="C13" s="1190"/>
      <c r="D13" s="1190"/>
      <c r="E13" s="1191"/>
      <c r="F13" s="839"/>
      <c r="G13" s="840"/>
      <c r="H13" s="1194" t="s">
        <v>50</v>
      </c>
      <c r="I13" s="1196" t="str">
        <f t="shared" ref="I13" si="6">IF(IF(L13="",U13-R13,U13-R13-L13)=0,"",IF(L13="",U13-R13,U13-R13-L13))</f>
        <v/>
      </c>
      <c r="J13" s="1196"/>
      <c r="K13" s="1196"/>
      <c r="L13" s="1196" t="str">
        <f t="shared" ref="L13" si="7">IF(AA13-X13=0,"",AA13-X13)</f>
        <v/>
      </c>
      <c r="M13" s="1196"/>
      <c r="N13" s="1196"/>
      <c r="O13" s="1196" t="str">
        <f t="shared" ref="O13" si="8">IF(SUM(I13:N14)=0,"",SUM(I13:N14))</f>
        <v/>
      </c>
      <c r="P13" s="1196"/>
      <c r="Q13" s="1196"/>
      <c r="R13" s="1197"/>
      <c r="S13" s="1198"/>
      <c r="T13" s="1199"/>
      <c r="U13" s="1197"/>
      <c r="V13" s="1198"/>
      <c r="W13" s="1199"/>
      <c r="X13" s="1197"/>
      <c r="Y13" s="1198"/>
      <c r="Z13" s="1199"/>
      <c r="AA13" s="1203"/>
      <c r="AB13" s="1204"/>
      <c r="AC13" s="1205"/>
      <c r="AD13" s="158"/>
      <c r="AE13" s="158"/>
      <c r="AF13" s="158"/>
      <c r="AG13" s="158"/>
      <c r="AH13" s="158"/>
      <c r="AI13" s="158"/>
    </row>
    <row r="14" spans="1:35" ht="18" customHeight="1" x14ac:dyDescent="0.15">
      <c r="A14" s="1188"/>
      <c r="B14" s="1192"/>
      <c r="C14" s="1192"/>
      <c r="D14" s="1192"/>
      <c r="E14" s="1193"/>
      <c r="F14" s="845"/>
      <c r="G14" s="846"/>
      <c r="H14" s="1195"/>
      <c r="I14" s="1196"/>
      <c r="J14" s="1196"/>
      <c r="K14" s="1196"/>
      <c r="L14" s="1196"/>
      <c r="M14" s="1196"/>
      <c r="N14" s="1196"/>
      <c r="O14" s="1196"/>
      <c r="P14" s="1196"/>
      <c r="Q14" s="1196"/>
      <c r="R14" s="1200"/>
      <c r="S14" s="1201"/>
      <c r="T14" s="1202"/>
      <c r="U14" s="1200"/>
      <c r="V14" s="1201"/>
      <c r="W14" s="1202"/>
      <c r="X14" s="1200"/>
      <c r="Y14" s="1201"/>
      <c r="Z14" s="1202"/>
      <c r="AA14" s="1206"/>
      <c r="AB14" s="1207"/>
      <c r="AC14" s="1208"/>
      <c r="AD14" s="158"/>
      <c r="AE14" s="158"/>
      <c r="AF14" s="158"/>
      <c r="AG14" s="158"/>
      <c r="AH14" s="158"/>
      <c r="AI14" s="158"/>
    </row>
    <row r="15" spans="1:35" ht="18" customHeight="1" x14ac:dyDescent="0.15">
      <c r="A15" s="1188"/>
      <c r="B15" s="1190"/>
      <c r="C15" s="1190"/>
      <c r="D15" s="1190"/>
      <c r="E15" s="1191"/>
      <c r="F15" s="839"/>
      <c r="G15" s="840"/>
      <c r="H15" s="1194" t="s">
        <v>50</v>
      </c>
      <c r="I15" s="1196" t="str">
        <f t="shared" ref="I15" si="9">IF(IF(L15="",U15-R15,U15-R15-L15)=0,"",IF(L15="",U15-R15,U15-R15-L15))</f>
        <v/>
      </c>
      <c r="J15" s="1196"/>
      <c r="K15" s="1196"/>
      <c r="L15" s="1196" t="str">
        <f t="shared" ref="L15" si="10">IF(AA15-X15=0,"",AA15-X15)</f>
        <v/>
      </c>
      <c r="M15" s="1196"/>
      <c r="N15" s="1196"/>
      <c r="O15" s="1196" t="str">
        <f t="shared" ref="O15" si="11">IF(SUM(I15:N16)=0,"",SUM(I15:N16))</f>
        <v/>
      </c>
      <c r="P15" s="1196"/>
      <c r="Q15" s="1196"/>
      <c r="R15" s="1197"/>
      <c r="S15" s="1198"/>
      <c r="T15" s="1199"/>
      <c r="U15" s="1197"/>
      <c r="V15" s="1198"/>
      <c r="W15" s="1199"/>
      <c r="X15" s="1197"/>
      <c r="Y15" s="1198"/>
      <c r="Z15" s="1199"/>
      <c r="AA15" s="1203"/>
      <c r="AB15" s="1204"/>
      <c r="AC15" s="1205"/>
      <c r="AD15" s="158"/>
      <c r="AE15" s="158"/>
      <c r="AF15" s="158"/>
      <c r="AG15" s="158"/>
      <c r="AH15" s="158"/>
      <c r="AI15" s="158"/>
    </row>
    <row r="16" spans="1:35" ht="18" customHeight="1" x14ac:dyDescent="0.15">
      <c r="A16" s="1189"/>
      <c r="B16" s="1192"/>
      <c r="C16" s="1192"/>
      <c r="D16" s="1192"/>
      <c r="E16" s="1193"/>
      <c r="F16" s="845"/>
      <c r="G16" s="846"/>
      <c r="H16" s="1195"/>
      <c r="I16" s="1196"/>
      <c r="J16" s="1196"/>
      <c r="K16" s="1196"/>
      <c r="L16" s="1196"/>
      <c r="M16" s="1196"/>
      <c r="N16" s="1196"/>
      <c r="O16" s="1196"/>
      <c r="P16" s="1196"/>
      <c r="Q16" s="1196"/>
      <c r="R16" s="1200"/>
      <c r="S16" s="1201"/>
      <c r="T16" s="1202"/>
      <c r="U16" s="1200"/>
      <c r="V16" s="1201"/>
      <c r="W16" s="1202"/>
      <c r="X16" s="1200"/>
      <c r="Y16" s="1201"/>
      <c r="Z16" s="1202"/>
      <c r="AA16" s="1206"/>
      <c r="AB16" s="1207"/>
      <c r="AC16" s="1208"/>
      <c r="AD16" s="158"/>
      <c r="AE16" s="158"/>
      <c r="AF16" s="158"/>
      <c r="AG16" s="158"/>
      <c r="AH16" s="158"/>
      <c r="AI16" s="158"/>
    </row>
    <row r="17" spans="1:35" ht="18" customHeight="1" x14ac:dyDescent="0.15">
      <c r="A17" s="1187" t="s">
        <v>155</v>
      </c>
      <c r="B17" s="1190"/>
      <c r="C17" s="1190"/>
      <c r="D17" s="1190"/>
      <c r="E17" s="1191"/>
      <c r="F17" s="839"/>
      <c r="G17" s="840"/>
      <c r="H17" s="1194" t="s">
        <v>50</v>
      </c>
      <c r="I17" s="1196" t="str">
        <f t="shared" ref="I17" si="12">IF(IF(L17="",U17-R17,U17-R17-L17)=0,"",IF(L17="",U17-R17,U17-R17-L17))</f>
        <v/>
      </c>
      <c r="J17" s="1196"/>
      <c r="K17" s="1196"/>
      <c r="L17" s="1196" t="str">
        <f t="shared" ref="L17" si="13">IF(AA17-X17=0,"",AA17-X17)</f>
        <v/>
      </c>
      <c r="M17" s="1196"/>
      <c r="N17" s="1196"/>
      <c r="O17" s="1196" t="str">
        <f t="shared" ref="O17" si="14">IF(SUM(I17:N18)=0,"",SUM(I17:N18))</f>
        <v/>
      </c>
      <c r="P17" s="1196"/>
      <c r="Q17" s="1196"/>
      <c r="R17" s="1197"/>
      <c r="S17" s="1198"/>
      <c r="T17" s="1199"/>
      <c r="U17" s="1197"/>
      <c r="V17" s="1198"/>
      <c r="W17" s="1199"/>
      <c r="X17" s="1197"/>
      <c r="Y17" s="1198"/>
      <c r="Z17" s="1199"/>
      <c r="AA17" s="1203"/>
      <c r="AB17" s="1204"/>
      <c r="AC17" s="1205"/>
      <c r="AD17" s="158"/>
      <c r="AE17" s="158"/>
      <c r="AF17" s="158"/>
      <c r="AG17" s="158"/>
      <c r="AH17" s="158"/>
      <c r="AI17" s="158"/>
    </row>
    <row r="18" spans="1:35" ht="18" customHeight="1" x14ac:dyDescent="0.15">
      <c r="A18" s="1188"/>
      <c r="B18" s="1192"/>
      <c r="C18" s="1192"/>
      <c r="D18" s="1192"/>
      <c r="E18" s="1193"/>
      <c r="F18" s="845"/>
      <c r="G18" s="846"/>
      <c r="H18" s="1195"/>
      <c r="I18" s="1196"/>
      <c r="J18" s="1196"/>
      <c r="K18" s="1196"/>
      <c r="L18" s="1196"/>
      <c r="M18" s="1196"/>
      <c r="N18" s="1196"/>
      <c r="O18" s="1196"/>
      <c r="P18" s="1196"/>
      <c r="Q18" s="1196"/>
      <c r="R18" s="1200"/>
      <c r="S18" s="1201"/>
      <c r="T18" s="1202"/>
      <c r="U18" s="1200"/>
      <c r="V18" s="1201"/>
      <c r="W18" s="1202"/>
      <c r="X18" s="1200"/>
      <c r="Y18" s="1201"/>
      <c r="Z18" s="1202"/>
      <c r="AA18" s="1206"/>
      <c r="AB18" s="1207"/>
      <c r="AC18" s="1208"/>
      <c r="AD18" s="158"/>
      <c r="AE18" s="158"/>
      <c r="AF18" s="158"/>
      <c r="AG18" s="158"/>
      <c r="AH18" s="158"/>
      <c r="AI18" s="158"/>
    </row>
    <row r="19" spans="1:35" ht="18" customHeight="1" x14ac:dyDescent="0.15">
      <c r="A19" s="1188"/>
      <c r="B19" s="1190"/>
      <c r="C19" s="1190"/>
      <c r="D19" s="1190"/>
      <c r="E19" s="1191"/>
      <c r="F19" s="839"/>
      <c r="G19" s="840"/>
      <c r="H19" s="1194" t="s">
        <v>50</v>
      </c>
      <c r="I19" s="1196" t="str">
        <f t="shared" ref="I19" si="15">IF(IF(L19="",U19-R19,U19-R19-L19)=0,"",IF(L19="",U19-R19,U19-R19-L19))</f>
        <v/>
      </c>
      <c r="J19" s="1196"/>
      <c r="K19" s="1196"/>
      <c r="L19" s="1196" t="str">
        <f t="shared" ref="L19" si="16">IF(AA19-X19=0,"",AA19-X19)</f>
        <v/>
      </c>
      <c r="M19" s="1196"/>
      <c r="N19" s="1196"/>
      <c r="O19" s="1196" t="str">
        <f t="shared" ref="O19" si="17">IF(SUM(I19:N20)=0,"",SUM(I19:N20))</f>
        <v/>
      </c>
      <c r="P19" s="1196"/>
      <c r="Q19" s="1196"/>
      <c r="R19" s="1197"/>
      <c r="S19" s="1198"/>
      <c r="T19" s="1199"/>
      <c r="U19" s="1197"/>
      <c r="V19" s="1198"/>
      <c r="W19" s="1199"/>
      <c r="X19" s="1197"/>
      <c r="Y19" s="1198"/>
      <c r="Z19" s="1199"/>
      <c r="AA19" s="1203"/>
      <c r="AB19" s="1204"/>
      <c r="AC19" s="1205"/>
      <c r="AD19" s="158"/>
      <c r="AE19" s="158"/>
      <c r="AF19" s="158"/>
      <c r="AG19" s="158"/>
      <c r="AH19" s="158"/>
      <c r="AI19" s="158"/>
    </row>
    <row r="20" spans="1:35" ht="18" customHeight="1" x14ac:dyDescent="0.15">
      <c r="A20" s="1188"/>
      <c r="B20" s="1192"/>
      <c r="C20" s="1192"/>
      <c r="D20" s="1192"/>
      <c r="E20" s="1193"/>
      <c r="F20" s="845"/>
      <c r="G20" s="846"/>
      <c r="H20" s="1195"/>
      <c r="I20" s="1196"/>
      <c r="J20" s="1196"/>
      <c r="K20" s="1196"/>
      <c r="L20" s="1196"/>
      <c r="M20" s="1196"/>
      <c r="N20" s="1196"/>
      <c r="O20" s="1196"/>
      <c r="P20" s="1196"/>
      <c r="Q20" s="1196"/>
      <c r="R20" s="1200"/>
      <c r="S20" s="1201"/>
      <c r="T20" s="1202"/>
      <c r="U20" s="1200"/>
      <c r="V20" s="1201"/>
      <c r="W20" s="1202"/>
      <c r="X20" s="1200"/>
      <c r="Y20" s="1201"/>
      <c r="Z20" s="1202"/>
      <c r="AA20" s="1206"/>
      <c r="AB20" s="1207"/>
      <c r="AC20" s="1208"/>
      <c r="AD20" s="158"/>
      <c r="AE20" s="158"/>
      <c r="AF20" s="158"/>
      <c r="AG20" s="158"/>
      <c r="AH20" s="158"/>
      <c r="AI20" s="158"/>
    </row>
    <row r="21" spans="1:35" ht="18" customHeight="1" x14ac:dyDescent="0.15">
      <c r="A21" s="1188"/>
      <c r="B21" s="1190"/>
      <c r="C21" s="1190"/>
      <c r="D21" s="1190"/>
      <c r="E21" s="1191"/>
      <c r="F21" s="839"/>
      <c r="G21" s="840"/>
      <c r="H21" s="1194" t="s">
        <v>50</v>
      </c>
      <c r="I21" s="1196" t="str">
        <f t="shared" ref="I21" si="18">IF(IF(L21="",U21-R21,U21-R21-L21)=0,"",IF(L21="",U21-R21,U21-R21-L21))</f>
        <v/>
      </c>
      <c r="J21" s="1196"/>
      <c r="K21" s="1196"/>
      <c r="L21" s="1196" t="str">
        <f t="shared" ref="L21" si="19">IF(AA21-X21=0,"",AA21-X21)</f>
        <v/>
      </c>
      <c r="M21" s="1196"/>
      <c r="N21" s="1196"/>
      <c r="O21" s="1196" t="str">
        <f t="shared" ref="O21" si="20">IF(SUM(I21:N22)=0,"",SUM(I21:N22))</f>
        <v/>
      </c>
      <c r="P21" s="1196"/>
      <c r="Q21" s="1196"/>
      <c r="R21" s="1197"/>
      <c r="S21" s="1198"/>
      <c r="T21" s="1199"/>
      <c r="U21" s="1197"/>
      <c r="V21" s="1198"/>
      <c r="W21" s="1199"/>
      <c r="X21" s="1197"/>
      <c r="Y21" s="1198"/>
      <c r="Z21" s="1199"/>
      <c r="AA21" s="1203"/>
      <c r="AB21" s="1204"/>
      <c r="AC21" s="1205"/>
      <c r="AD21" s="158"/>
      <c r="AE21" s="158"/>
      <c r="AF21" s="158"/>
      <c r="AG21" s="158"/>
      <c r="AH21" s="158"/>
      <c r="AI21" s="158"/>
    </row>
    <row r="22" spans="1:35" ht="18" customHeight="1" x14ac:dyDescent="0.15">
      <c r="A22" s="1188"/>
      <c r="B22" s="1192"/>
      <c r="C22" s="1192"/>
      <c r="D22" s="1192"/>
      <c r="E22" s="1193"/>
      <c r="F22" s="845"/>
      <c r="G22" s="846"/>
      <c r="H22" s="1195"/>
      <c r="I22" s="1196"/>
      <c r="J22" s="1196"/>
      <c r="K22" s="1196"/>
      <c r="L22" s="1196"/>
      <c r="M22" s="1196"/>
      <c r="N22" s="1196"/>
      <c r="O22" s="1196"/>
      <c r="P22" s="1196"/>
      <c r="Q22" s="1196"/>
      <c r="R22" s="1200"/>
      <c r="S22" s="1201"/>
      <c r="T22" s="1202"/>
      <c r="U22" s="1200"/>
      <c r="V22" s="1201"/>
      <c r="W22" s="1202"/>
      <c r="X22" s="1200"/>
      <c r="Y22" s="1201"/>
      <c r="Z22" s="1202"/>
      <c r="AA22" s="1206"/>
      <c r="AB22" s="1207"/>
      <c r="AC22" s="1208"/>
      <c r="AD22" s="158"/>
      <c r="AE22" s="158"/>
      <c r="AF22" s="158"/>
      <c r="AG22" s="158"/>
      <c r="AH22" s="158"/>
      <c r="AI22" s="158"/>
    </row>
    <row r="23" spans="1:35" ht="18" customHeight="1" x14ac:dyDescent="0.15">
      <c r="A23" s="1188"/>
      <c r="B23" s="1190"/>
      <c r="C23" s="1190"/>
      <c r="D23" s="1190"/>
      <c r="E23" s="1191"/>
      <c r="F23" s="839"/>
      <c r="G23" s="840"/>
      <c r="H23" s="1194" t="s">
        <v>50</v>
      </c>
      <c r="I23" s="1196" t="str">
        <f t="shared" ref="I23" si="21">IF(IF(L23="",U23-R23,U23-R23-L23)=0,"",IF(L23="",U23-R23,U23-R23-L23))</f>
        <v/>
      </c>
      <c r="J23" s="1196"/>
      <c r="K23" s="1196"/>
      <c r="L23" s="1196" t="str">
        <f t="shared" ref="L23" si="22">IF(AA23-X23=0,"",AA23-X23)</f>
        <v/>
      </c>
      <c r="M23" s="1196"/>
      <c r="N23" s="1196"/>
      <c r="O23" s="1196" t="str">
        <f t="shared" ref="O23" si="23">IF(SUM(I23:N24)=0,"",SUM(I23:N24))</f>
        <v/>
      </c>
      <c r="P23" s="1196"/>
      <c r="Q23" s="1196"/>
      <c r="R23" s="1197"/>
      <c r="S23" s="1198"/>
      <c r="T23" s="1199"/>
      <c r="U23" s="1197"/>
      <c r="V23" s="1198"/>
      <c r="W23" s="1199"/>
      <c r="X23" s="1197"/>
      <c r="Y23" s="1198"/>
      <c r="Z23" s="1199"/>
      <c r="AA23" s="1203"/>
      <c r="AB23" s="1204"/>
      <c r="AC23" s="1205"/>
      <c r="AD23" s="158"/>
      <c r="AE23" s="158"/>
      <c r="AF23" s="158"/>
      <c r="AG23" s="158"/>
      <c r="AH23" s="158"/>
      <c r="AI23" s="158"/>
    </row>
    <row r="24" spans="1:35" ht="18" customHeight="1" x14ac:dyDescent="0.15">
      <c r="A24" s="1188"/>
      <c r="B24" s="1192"/>
      <c r="C24" s="1192"/>
      <c r="D24" s="1192"/>
      <c r="E24" s="1193"/>
      <c r="F24" s="845"/>
      <c r="G24" s="846"/>
      <c r="H24" s="1195"/>
      <c r="I24" s="1196"/>
      <c r="J24" s="1196"/>
      <c r="K24" s="1196"/>
      <c r="L24" s="1196"/>
      <c r="M24" s="1196"/>
      <c r="N24" s="1196"/>
      <c r="O24" s="1196"/>
      <c r="P24" s="1196"/>
      <c r="Q24" s="1196"/>
      <c r="R24" s="1200"/>
      <c r="S24" s="1201"/>
      <c r="T24" s="1202"/>
      <c r="U24" s="1200"/>
      <c r="V24" s="1201"/>
      <c r="W24" s="1202"/>
      <c r="X24" s="1200"/>
      <c r="Y24" s="1201"/>
      <c r="Z24" s="1202"/>
      <c r="AA24" s="1206"/>
      <c r="AB24" s="1207"/>
      <c r="AC24" s="1208"/>
      <c r="AD24" s="158"/>
      <c r="AE24" s="158"/>
      <c r="AF24" s="158"/>
      <c r="AG24" s="158"/>
      <c r="AH24" s="158"/>
      <c r="AI24" s="158"/>
    </row>
    <row r="25" spans="1:35" ht="18" customHeight="1" x14ac:dyDescent="0.15">
      <c r="A25" s="1188"/>
      <c r="B25" s="1190"/>
      <c r="C25" s="1190"/>
      <c r="D25" s="1190"/>
      <c r="E25" s="1191"/>
      <c r="F25" s="839"/>
      <c r="G25" s="840"/>
      <c r="H25" s="1194" t="s">
        <v>50</v>
      </c>
      <c r="I25" s="1196" t="str">
        <f t="shared" ref="I25" si="24">IF(IF(L25="",U25-R25,U25-R25-L25)=0,"",IF(L25="",U25-R25,U25-R25-L25))</f>
        <v/>
      </c>
      <c r="J25" s="1196"/>
      <c r="K25" s="1196"/>
      <c r="L25" s="1196" t="str">
        <f t="shared" ref="L25" si="25">IF(AA25-X25=0,"",AA25-X25)</f>
        <v/>
      </c>
      <c r="M25" s="1196"/>
      <c r="N25" s="1196"/>
      <c r="O25" s="1196" t="str">
        <f t="shared" ref="O25" si="26">IF(SUM(I25:N26)=0,"",SUM(I25:N26))</f>
        <v/>
      </c>
      <c r="P25" s="1196"/>
      <c r="Q25" s="1196"/>
      <c r="R25" s="1197"/>
      <c r="S25" s="1198"/>
      <c r="T25" s="1199"/>
      <c r="U25" s="1197"/>
      <c r="V25" s="1198"/>
      <c r="W25" s="1199"/>
      <c r="X25" s="1197"/>
      <c r="Y25" s="1198"/>
      <c r="Z25" s="1199"/>
      <c r="AA25" s="1203"/>
      <c r="AB25" s="1204"/>
      <c r="AC25" s="1205"/>
      <c r="AD25" s="158"/>
      <c r="AE25" s="158"/>
      <c r="AF25" s="158"/>
      <c r="AG25" s="158"/>
      <c r="AH25" s="158"/>
      <c r="AI25" s="158"/>
    </row>
    <row r="26" spans="1:35" ht="18" customHeight="1" thickBot="1" x14ac:dyDescent="0.2">
      <c r="A26" s="1188"/>
      <c r="B26" s="1217"/>
      <c r="C26" s="1217"/>
      <c r="D26" s="1217"/>
      <c r="E26" s="1218"/>
      <c r="F26" s="842"/>
      <c r="G26" s="843"/>
      <c r="H26" s="1219"/>
      <c r="I26" s="1196"/>
      <c r="J26" s="1196"/>
      <c r="K26" s="1196"/>
      <c r="L26" s="1196"/>
      <c r="M26" s="1196"/>
      <c r="N26" s="1196"/>
      <c r="O26" s="1196"/>
      <c r="P26" s="1196"/>
      <c r="Q26" s="1220"/>
      <c r="R26" s="1209"/>
      <c r="S26" s="1210"/>
      <c r="T26" s="1211"/>
      <c r="U26" s="1209"/>
      <c r="V26" s="1210"/>
      <c r="W26" s="1211"/>
      <c r="X26" s="1209"/>
      <c r="Y26" s="1210"/>
      <c r="Z26" s="1211"/>
      <c r="AA26" s="1212"/>
      <c r="AB26" s="1213"/>
      <c r="AC26" s="1214"/>
      <c r="AD26" s="158"/>
      <c r="AE26" s="158"/>
      <c r="AF26" s="158"/>
      <c r="AG26" s="158"/>
      <c r="AH26" s="158"/>
      <c r="AI26" s="158"/>
    </row>
    <row r="27" spans="1:35" ht="18" customHeight="1" x14ac:dyDescent="0.15">
      <c r="A27" s="162" t="s">
        <v>206</v>
      </c>
      <c r="B27" s="163"/>
      <c r="C27" s="163"/>
      <c r="D27" s="163"/>
      <c r="E27" s="164"/>
      <c r="F27" s="164"/>
      <c r="G27" s="164"/>
      <c r="H27" s="163"/>
      <c r="I27" s="163"/>
      <c r="J27" s="165" t="s">
        <v>205</v>
      </c>
      <c r="K27" s="164"/>
      <c r="L27" s="164"/>
      <c r="M27" s="164"/>
      <c r="N27" s="164"/>
      <c r="O27" s="164"/>
      <c r="P27" s="166"/>
      <c r="Q27" s="187"/>
      <c r="R27" s="188"/>
      <c r="S27" s="188"/>
      <c r="T27" s="188"/>
      <c r="U27" s="188"/>
      <c r="V27" s="188"/>
      <c r="W27" s="188"/>
      <c r="X27" s="188"/>
      <c r="Y27" s="188"/>
      <c r="Z27" s="188"/>
      <c r="AA27" s="188"/>
      <c r="AB27" s="188"/>
      <c r="AC27" s="188"/>
      <c r="AD27" s="158"/>
      <c r="AE27" s="158"/>
      <c r="AF27" s="158"/>
      <c r="AG27" s="158"/>
      <c r="AH27" s="158"/>
      <c r="AI27" s="158"/>
    </row>
    <row r="28" spans="1:35" ht="18" customHeight="1" thickBot="1" x14ac:dyDescent="0.2">
      <c r="A28" s="167"/>
      <c r="B28" s="82" t="s">
        <v>204</v>
      </c>
      <c r="C28" s="1215"/>
      <c r="D28" s="1215"/>
      <c r="E28" s="82" t="s">
        <v>200</v>
      </c>
      <c r="F28" s="1216"/>
      <c r="G28" s="1216"/>
      <c r="H28" s="82" t="s">
        <v>199</v>
      </c>
      <c r="I28" s="158"/>
      <c r="J28" s="845"/>
      <c r="K28" s="846"/>
      <c r="L28" s="168" t="s">
        <v>203</v>
      </c>
      <c r="M28" s="168"/>
      <c r="N28" s="846"/>
      <c r="O28" s="846"/>
      <c r="P28" s="87" t="s">
        <v>199</v>
      </c>
      <c r="Q28" s="158"/>
      <c r="R28" s="158"/>
      <c r="S28" s="158"/>
      <c r="T28" s="158"/>
      <c r="U28" s="169" t="s">
        <v>202</v>
      </c>
      <c r="V28" s="170"/>
      <c r="W28" s="170"/>
      <c r="X28" s="170"/>
      <c r="Y28" s="170"/>
      <c r="Z28" s="170"/>
      <c r="AA28" s="170"/>
      <c r="AB28" s="170"/>
      <c r="AC28" s="170"/>
      <c r="AD28" s="158"/>
      <c r="AE28" s="158"/>
      <c r="AF28" s="158"/>
      <c r="AG28" s="158"/>
      <c r="AH28" s="158"/>
      <c r="AI28" s="158"/>
    </row>
    <row r="29" spans="1:35" ht="18" customHeight="1" x14ac:dyDescent="0.15">
      <c r="A29" s="167"/>
      <c r="B29" s="82" t="s">
        <v>201</v>
      </c>
      <c r="C29" s="1215"/>
      <c r="D29" s="1215"/>
      <c r="E29" s="82" t="s">
        <v>200</v>
      </c>
      <c r="F29" s="1216"/>
      <c r="G29" s="1216"/>
      <c r="H29" s="82" t="s">
        <v>199</v>
      </c>
      <c r="I29" s="158"/>
      <c r="J29" s="165" t="s">
        <v>198</v>
      </c>
      <c r="K29" s="171"/>
      <c r="L29" s="171"/>
      <c r="M29" s="171"/>
      <c r="N29" s="171"/>
      <c r="O29" s="171"/>
      <c r="P29" s="172"/>
      <c r="Q29" s="158"/>
      <c r="R29" s="158"/>
      <c r="S29" s="158"/>
      <c r="T29" s="158"/>
      <c r="U29" s="1221" t="s">
        <v>197</v>
      </c>
      <c r="V29" s="1222"/>
      <c r="W29" s="1222"/>
      <c r="X29" s="1222"/>
      <c r="Y29" s="1222"/>
      <c r="Z29" s="1222" t="s">
        <v>196</v>
      </c>
      <c r="AA29" s="1222"/>
      <c r="AB29" s="1222"/>
      <c r="AC29" s="1222"/>
      <c r="AD29" s="1222"/>
      <c r="AE29" s="1222"/>
      <c r="AF29" s="1222"/>
      <c r="AG29" s="1222"/>
      <c r="AH29" s="1222"/>
      <c r="AI29" s="1223"/>
    </row>
    <row r="30" spans="1:35" ht="18" customHeight="1" thickBot="1" x14ac:dyDescent="0.2">
      <c r="A30" s="173"/>
      <c r="B30" s="174"/>
      <c r="C30" s="174"/>
      <c r="D30" s="174"/>
      <c r="E30" s="174"/>
      <c r="F30" s="174"/>
      <c r="G30" s="174"/>
      <c r="H30" s="175"/>
      <c r="I30" s="175"/>
      <c r="J30" s="176"/>
      <c r="K30" s="177" t="s">
        <v>195</v>
      </c>
      <c r="L30" s="1183"/>
      <c r="M30" s="1183"/>
      <c r="N30" s="59" t="s">
        <v>194</v>
      </c>
      <c r="O30" s="178"/>
      <c r="P30" s="179" t="s">
        <v>193</v>
      </c>
      <c r="Q30" s="158"/>
      <c r="R30" s="158"/>
      <c r="S30" s="158"/>
      <c r="T30" s="158"/>
      <c r="U30" s="1224" t="s">
        <v>805</v>
      </c>
      <c r="V30" s="1225"/>
      <c r="W30" s="1225"/>
      <c r="X30" s="1225"/>
      <c r="Y30" s="1225"/>
      <c r="Z30" s="1226"/>
      <c r="AA30" s="1227"/>
      <c r="AB30" s="180" t="s">
        <v>189</v>
      </c>
      <c r="AC30" s="1228"/>
      <c r="AD30" s="1227"/>
      <c r="AE30" s="180" t="s">
        <v>188</v>
      </c>
      <c r="AF30" s="1229"/>
      <c r="AG30" s="1230"/>
      <c r="AH30" s="1231" t="s">
        <v>187</v>
      </c>
      <c r="AI30" s="1232"/>
    </row>
    <row r="31" spans="1:35" ht="18" customHeight="1" x14ac:dyDescent="0.15">
      <c r="A31" s="159" t="s">
        <v>13</v>
      </c>
      <c r="B31" s="169" t="s">
        <v>192</v>
      </c>
      <c r="C31" s="158"/>
      <c r="D31" s="181"/>
      <c r="E31" s="71"/>
      <c r="F31" s="71"/>
      <c r="G31" s="71"/>
      <c r="H31" s="71"/>
      <c r="I31" s="71"/>
      <c r="J31" s="71"/>
      <c r="K31" s="71"/>
      <c r="L31" s="71"/>
      <c r="M31" s="71"/>
      <c r="N31" s="71"/>
      <c r="O31" s="71"/>
      <c r="P31" s="71"/>
      <c r="Q31" s="71"/>
      <c r="R31" s="158"/>
      <c r="S31" s="158"/>
      <c r="T31" s="158"/>
      <c r="U31" s="1224"/>
      <c r="V31" s="1225"/>
      <c r="W31" s="1225"/>
      <c r="X31" s="1225"/>
      <c r="Y31" s="1225"/>
      <c r="Z31" s="1226"/>
      <c r="AA31" s="1227"/>
      <c r="AB31" s="180" t="s">
        <v>189</v>
      </c>
      <c r="AC31" s="1228"/>
      <c r="AD31" s="1227"/>
      <c r="AE31" s="180" t="s">
        <v>188</v>
      </c>
      <c r="AF31" s="1229"/>
      <c r="AG31" s="1230"/>
      <c r="AH31" s="1233" t="s">
        <v>190</v>
      </c>
      <c r="AI31" s="1234"/>
    </row>
    <row r="32" spans="1:35" ht="18" customHeight="1" x14ac:dyDescent="0.15">
      <c r="A32" s="182"/>
      <c r="B32" s="89" t="s">
        <v>191</v>
      </c>
      <c r="C32" s="158"/>
      <c r="D32" s="158"/>
      <c r="E32" s="158"/>
      <c r="F32" s="158"/>
      <c r="G32" s="158"/>
      <c r="H32" s="158"/>
      <c r="I32" s="158"/>
      <c r="J32" s="158"/>
      <c r="K32" s="158"/>
      <c r="L32" s="158"/>
      <c r="M32" s="158"/>
      <c r="N32" s="158"/>
      <c r="O32" s="158"/>
      <c r="P32" s="158"/>
      <c r="Q32" s="158"/>
      <c r="R32" s="158"/>
      <c r="S32" s="158"/>
      <c r="T32" s="158"/>
      <c r="U32" s="1224" t="s">
        <v>806</v>
      </c>
      <c r="V32" s="1225"/>
      <c r="W32" s="1225"/>
      <c r="X32" s="1225"/>
      <c r="Y32" s="1225"/>
      <c r="Z32" s="1226"/>
      <c r="AA32" s="1227"/>
      <c r="AB32" s="180" t="s">
        <v>189</v>
      </c>
      <c r="AC32" s="1228"/>
      <c r="AD32" s="1227"/>
      <c r="AE32" s="180" t="s">
        <v>188</v>
      </c>
      <c r="AF32" s="1229"/>
      <c r="AG32" s="1230"/>
      <c r="AH32" s="1231" t="s">
        <v>187</v>
      </c>
      <c r="AI32" s="1232"/>
    </row>
    <row r="33" spans="1:35" ht="18" customHeight="1" x14ac:dyDescent="0.15">
      <c r="A33" s="158"/>
      <c r="B33" s="183"/>
      <c r="C33" s="158"/>
      <c r="D33" s="158"/>
      <c r="E33" s="158"/>
      <c r="F33" s="158"/>
      <c r="G33" s="158"/>
      <c r="H33" s="158"/>
      <c r="I33" s="158"/>
      <c r="J33" s="158"/>
      <c r="K33" s="158"/>
      <c r="L33" s="158"/>
      <c r="M33" s="158"/>
      <c r="N33" s="158"/>
      <c r="O33" s="158"/>
      <c r="P33" s="158"/>
      <c r="Q33" s="158"/>
      <c r="R33" s="158"/>
      <c r="S33" s="158"/>
      <c r="T33" s="158"/>
      <c r="U33" s="1224"/>
      <c r="V33" s="1225"/>
      <c r="W33" s="1225"/>
      <c r="X33" s="1225"/>
      <c r="Y33" s="1225"/>
      <c r="Z33" s="1226"/>
      <c r="AA33" s="1227"/>
      <c r="AB33" s="180" t="s">
        <v>189</v>
      </c>
      <c r="AC33" s="1228"/>
      <c r="AD33" s="1227"/>
      <c r="AE33" s="180" t="s">
        <v>188</v>
      </c>
      <c r="AF33" s="1229"/>
      <c r="AG33" s="1230"/>
      <c r="AH33" s="1233" t="s">
        <v>190</v>
      </c>
      <c r="AI33" s="1234"/>
    </row>
    <row r="34" spans="1:35" ht="18" customHeight="1" thickBot="1" x14ac:dyDescent="0.2">
      <c r="A34" s="158"/>
      <c r="B34" s="158"/>
      <c r="C34" s="158"/>
      <c r="D34" s="158"/>
      <c r="E34" s="158"/>
      <c r="F34" s="158"/>
      <c r="G34" s="158"/>
      <c r="H34" s="158"/>
      <c r="I34" s="158"/>
      <c r="J34" s="158"/>
      <c r="K34" s="158"/>
      <c r="L34" s="158"/>
      <c r="M34" s="158"/>
      <c r="N34" s="158"/>
      <c r="O34" s="158"/>
      <c r="P34" s="158"/>
      <c r="Q34" s="158"/>
      <c r="R34" s="158"/>
      <c r="S34" s="158"/>
      <c r="T34" s="158"/>
      <c r="U34" s="1235" t="s">
        <v>807</v>
      </c>
      <c r="V34" s="1236"/>
      <c r="W34" s="1236"/>
      <c r="X34" s="1236"/>
      <c r="Y34" s="1236"/>
      <c r="Z34" s="1237"/>
      <c r="AA34" s="1238"/>
      <c r="AB34" s="184" t="s">
        <v>189</v>
      </c>
      <c r="AC34" s="1239"/>
      <c r="AD34" s="1238"/>
      <c r="AE34" s="184" t="s">
        <v>188</v>
      </c>
      <c r="AF34" s="1240"/>
      <c r="AG34" s="1241"/>
      <c r="AH34" s="1242" t="s">
        <v>187</v>
      </c>
      <c r="AI34" s="1243"/>
    </row>
    <row r="35" spans="1:35" ht="18" customHeight="1" x14ac:dyDescent="0.15"/>
    <row r="36" spans="1:35" ht="18" customHeight="1" x14ac:dyDescent="0.15"/>
    <row r="37" spans="1:35" ht="18" customHeight="1" x14ac:dyDescent="0.15"/>
    <row r="38" spans="1:35" ht="18" customHeight="1" x14ac:dyDescent="0.15"/>
    <row r="39" spans="1:35" ht="18" customHeight="1" x14ac:dyDescent="0.15"/>
    <row r="40" spans="1:35" ht="18" customHeight="1" x14ac:dyDescent="0.15"/>
    <row r="41" spans="1:35" ht="18" customHeight="1" x14ac:dyDescent="0.15"/>
    <row r="42" spans="1:35" ht="18" customHeight="1" x14ac:dyDescent="0.15"/>
    <row r="43" spans="1:35" ht="18" customHeight="1" x14ac:dyDescent="0.15"/>
    <row r="44" spans="1:35" ht="18" customHeight="1" x14ac:dyDescent="0.15"/>
    <row r="45" spans="1:35" ht="18" customHeight="1" x14ac:dyDescent="0.15"/>
    <row r="46" spans="1:35" ht="18" customHeight="1" x14ac:dyDescent="0.15"/>
    <row r="47" spans="1:35" ht="18" customHeight="1" x14ac:dyDescent="0.15"/>
    <row r="48" spans="1:35"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row r="159" ht="18" customHeight="1" x14ac:dyDescent="0.15"/>
    <row r="160" ht="18" customHeight="1" x14ac:dyDescent="0.15"/>
    <row r="161" ht="18" customHeight="1" x14ac:dyDescent="0.15"/>
    <row r="162" ht="18" customHeight="1" x14ac:dyDescent="0.15"/>
    <row r="163" ht="18" customHeight="1" x14ac:dyDescent="0.15"/>
    <row r="164" ht="18" customHeight="1" x14ac:dyDescent="0.15"/>
    <row r="165" ht="18" customHeight="1" x14ac:dyDescent="0.15"/>
    <row r="166" ht="18" customHeight="1" x14ac:dyDescent="0.15"/>
    <row r="167" ht="18" customHeight="1" x14ac:dyDescent="0.15"/>
    <row r="168" ht="18" customHeight="1" x14ac:dyDescent="0.15"/>
    <row r="169" ht="18" customHeight="1" x14ac:dyDescent="0.15"/>
    <row r="170" ht="18" customHeight="1" x14ac:dyDescent="0.15"/>
    <row r="171" ht="18" customHeight="1" x14ac:dyDescent="0.15"/>
    <row r="172" ht="18" customHeight="1" x14ac:dyDescent="0.15"/>
    <row r="173" ht="18" customHeight="1" x14ac:dyDescent="0.15"/>
    <row r="174" ht="18" customHeight="1" x14ac:dyDescent="0.15"/>
    <row r="175" ht="18" customHeight="1" x14ac:dyDescent="0.15"/>
    <row r="176" ht="18" customHeight="1" x14ac:dyDescent="0.15"/>
    <row r="177" ht="18" customHeight="1" x14ac:dyDescent="0.15"/>
    <row r="178" ht="18" customHeight="1" x14ac:dyDescent="0.15"/>
    <row r="179" ht="18" customHeight="1" x14ac:dyDescent="0.15"/>
    <row r="180" ht="18" customHeight="1" x14ac:dyDescent="0.15"/>
    <row r="181" ht="18" customHeight="1" x14ac:dyDescent="0.15"/>
    <row r="182" ht="18" customHeight="1" x14ac:dyDescent="0.15"/>
    <row r="183" ht="18" customHeight="1" x14ac:dyDescent="0.15"/>
    <row r="184" ht="18" customHeight="1" x14ac:dyDescent="0.15"/>
    <row r="185" ht="18" customHeight="1" x14ac:dyDescent="0.15"/>
    <row r="186" ht="18" customHeight="1" x14ac:dyDescent="0.15"/>
    <row r="187" ht="18" customHeight="1" x14ac:dyDescent="0.15"/>
    <row r="188" ht="18" customHeight="1" x14ac:dyDescent="0.15"/>
    <row r="189" ht="18" customHeight="1" x14ac:dyDescent="0.15"/>
    <row r="190" ht="18" customHeight="1" x14ac:dyDescent="0.15"/>
    <row r="191" ht="18" customHeight="1" x14ac:dyDescent="0.15"/>
    <row r="192" ht="18" customHeight="1" x14ac:dyDescent="0.15"/>
    <row r="193" ht="18" customHeight="1" x14ac:dyDescent="0.15"/>
    <row r="194" ht="18" customHeight="1" x14ac:dyDescent="0.15"/>
    <row r="195" ht="18" customHeight="1" x14ac:dyDescent="0.15"/>
    <row r="196" ht="18" customHeight="1" x14ac:dyDescent="0.15"/>
    <row r="197" ht="18" customHeight="1" x14ac:dyDescent="0.15"/>
    <row r="198" ht="18" customHeight="1" x14ac:dyDescent="0.15"/>
  </sheetData>
  <mergeCells count="145">
    <mergeCell ref="AF33:AG33"/>
    <mergeCell ref="AH33:AI33"/>
    <mergeCell ref="U34:Y34"/>
    <mergeCell ref="Z34:AA34"/>
    <mergeCell ref="AC34:AD34"/>
    <mergeCell ref="AF34:AG34"/>
    <mergeCell ref="AH34:AI34"/>
    <mergeCell ref="AC31:AD31"/>
    <mergeCell ref="AF31:AG31"/>
    <mergeCell ref="AH31:AI31"/>
    <mergeCell ref="U32:Y33"/>
    <mergeCell ref="Z32:AA32"/>
    <mergeCell ref="AC32:AD32"/>
    <mergeCell ref="AF32:AG32"/>
    <mergeCell ref="AH32:AI32"/>
    <mergeCell ref="Z33:AA33"/>
    <mergeCell ref="AC33:AD33"/>
    <mergeCell ref="C29:D29"/>
    <mergeCell ref="F29:G29"/>
    <mergeCell ref="U29:Y29"/>
    <mergeCell ref="Z29:AI29"/>
    <mergeCell ref="U30:Y31"/>
    <mergeCell ref="Z30:AA30"/>
    <mergeCell ref="AC30:AD30"/>
    <mergeCell ref="AF30:AG30"/>
    <mergeCell ref="AH30:AI30"/>
    <mergeCell ref="Z31:AA31"/>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B11:E12"/>
    <mergeCell ref="F11:G12"/>
    <mergeCell ref="H11:H12"/>
    <mergeCell ref="I11:K12"/>
    <mergeCell ref="L11:N12"/>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F9:G10"/>
    <mergeCell ref="H9:H10"/>
    <mergeCell ref="I9:K10"/>
    <mergeCell ref="L9:N10"/>
    <mergeCell ref="O9:Q10"/>
    <mergeCell ref="R9:T10"/>
    <mergeCell ref="U9:W10"/>
    <mergeCell ref="X9:Z10"/>
    <mergeCell ref="AA9:AC10"/>
    <mergeCell ref="I3:Y3"/>
    <mergeCell ref="A4:E6"/>
    <mergeCell ref="F4:H6"/>
    <mergeCell ref="I4:Q4"/>
    <mergeCell ref="R4:T6"/>
    <mergeCell ref="U4:W6"/>
    <mergeCell ref="X4:Z6"/>
    <mergeCell ref="L30:M30"/>
    <mergeCell ref="AA4:AC6"/>
    <mergeCell ref="I5:K6"/>
    <mergeCell ref="L5:N6"/>
    <mergeCell ref="O5:Q6"/>
    <mergeCell ref="A7:A16"/>
    <mergeCell ref="B7:E8"/>
    <mergeCell ref="F7:G8"/>
    <mergeCell ref="H7:H8"/>
    <mergeCell ref="I7:K8"/>
    <mergeCell ref="L7:N8"/>
    <mergeCell ref="O7:Q8"/>
    <mergeCell ref="R7:T8"/>
    <mergeCell ref="U7:W8"/>
    <mergeCell ref="X7:Z8"/>
    <mergeCell ref="AA7:AC8"/>
    <mergeCell ref="B9:E10"/>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9</xdr:col>
                    <xdr:colOff>85725</xdr:colOff>
                    <xdr:row>28</xdr:row>
                    <xdr:rowOff>228600</xdr:rowOff>
                  </from>
                  <to>
                    <xdr:col>9</xdr:col>
                    <xdr:colOff>323850</xdr:colOff>
                    <xdr:row>30</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66675</xdr:colOff>
                    <xdr:row>29</xdr:row>
                    <xdr:rowOff>0</xdr:rowOff>
                  </from>
                  <to>
                    <xdr:col>14</xdr:col>
                    <xdr:colOff>304800</xdr:colOff>
                    <xdr:row>30</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79F9-91F3-4900-9262-8ED14039F798}">
  <sheetPr>
    <tabColor theme="7" tint="0.79998168889431442"/>
    <pageSetUpPr fitToPage="1"/>
  </sheetPr>
  <dimension ref="A1:CZ161"/>
  <sheetViews>
    <sheetView view="pageBreakPreview" zoomScaleNormal="53" zoomScaleSheetLayoutView="100" workbookViewId="0"/>
  </sheetViews>
  <sheetFormatPr defaultRowHeight="16.5" x14ac:dyDescent="0.15"/>
  <cols>
    <col min="1" max="74" width="4.375" style="29" customWidth="1"/>
    <col min="75" max="98" width="9" style="29"/>
    <col min="99" max="104" width="9" style="10"/>
    <col min="10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91" ht="18.75" customHeight="1" x14ac:dyDescent="0.15">
      <c r="A1" s="189" t="s">
        <v>186</v>
      </c>
      <c r="B1" s="190"/>
      <c r="C1" s="190"/>
      <c r="D1" s="190"/>
      <c r="E1" s="190"/>
      <c r="F1" s="191"/>
      <c r="G1" s="191"/>
      <c r="H1" s="191"/>
      <c r="I1" s="191"/>
      <c r="J1" s="191"/>
      <c r="K1" s="191"/>
      <c r="L1" s="191"/>
      <c r="M1" s="191"/>
      <c r="N1" s="191"/>
      <c r="O1" s="191"/>
      <c r="P1" s="191"/>
      <c r="Q1" s="191"/>
      <c r="R1" s="191"/>
      <c r="S1" s="191"/>
      <c r="T1" s="191"/>
      <c r="U1" s="191"/>
      <c r="V1" s="191"/>
      <c r="W1" s="191"/>
      <c r="X1" s="191"/>
      <c r="Y1" s="191"/>
      <c r="Z1" s="191"/>
      <c r="AA1" s="191"/>
      <c r="AB1" s="191"/>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row>
    <row r="2" spans="1:91" ht="18.75" customHeight="1" x14ac:dyDescent="0.15">
      <c r="A2" s="190" t="s">
        <v>815</v>
      </c>
      <c r="B2" s="190"/>
      <c r="C2" s="190"/>
      <c r="D2" s="190"/>
      <c r="E2" s="190"/>
      <c r="F2" s="191"/>
      <c r="G2" s="192"/>
      <c r="H2" s="192"/>
      <c r="I2" s="191"/>
      <c r="J2" s="191"/>
      <c r="K2" s="191"/>
      <c r="L2" s="191"/>
      <c r="M2" s="191"/>
      <c r="N2" s="191"/>
      <c r="O2" s="191"/>
      <c r="P2" s="191"/>
      <c r="Q2" s="191"/>
      <c r="R2" s="191"/>
      <c r="S2" s="191"/>
      <c r="T2" s="191"/>
      <c r="U2" s="191"/>
      <c r="V2" s="191"/>
      <c r="W2" s="191"/>
      <c r="X2" s="191"/>
      <c r="Y2" s="191"/>
      <c r="Z2" s="191"/>
      <c r="AA2" s="191"/>
      <c r="AB2" s="191"/>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row>
    <row r="3" spans="1:91" ht="18.75" customHeight="1" x14ac:dyDescent="0.15">
      <c r="A3" s="192"/>
      <c r="B3" s="193" t="s">
        <v>13</v>
      </c>
      <c r="C3" s="190" t="s">
        <v>816</v>
      </c>
      <c r="D3" s="194"/>
      <c r="E3" s="195"/>
      <c r="F3" s="196"/>
      <c r="G3" s="196"/>
      <c r="H3" s="196"/>
      <c r="I3" s="196"/>
      <c r="J3" s="196"/>
      <c r="K3" s="196"/>
      <c r="L3" s="196"/>
      <c r="M3" s="196"/>
      <c r="N3" s="191"/>
      <c r="O3" s="196"/>
      <c r="P3" s="196"/>
      <c r="Q3" s="196"/>
      <c r="R3" s="196"/>
      <c r="S3" s="196"/>
      <c r="T3" s="196"/>
      <c r="U3" s="196"/>
      <c r="V3" s="196"/>
      <c r="W3" s="196"/>
      <c r="X3" s="196"/>
      <c r="Y3" s="191"/>
      <c r="Z3" s="191"/>
      <c r="AA3" s="191"/>
      <c r="AB3" s="191"/>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row>
    <row r="4" spans="1:91" ht="18.75" customHeight="1" x14ac:dyDescent="0.15">
      <c r="A4" s="190" t="s">
        <v>283</v>
      </c>
      <c r="B4" s="190"/>
      <c r="C4" s="190"/>
      <c r="D4" s="190"/>
      <c r="E4" s="190"/>
      <c r="F4" s="190"/>
      <c r="G4" s="190"/>
      <c r="H4" s="190"/>
      <c r="I4" s="197" t="s">
        <v>71</v>
      </c>
      <c r="J4" s="1250"/>
      <c r="K4" s="1250"/>
      <c r="L4" s="193" t="s">
        <v>49</v>
      </c>
      <c r="M4" s="198"/>
      <c r="N4" s="199" t="s">
        <v>927</v>
      </c>
      <c r="O4" s="190"/>
      <c r="P4" s="190"/>
      <c r="Q4" s="190"/>
      <c r="R4" s="190"/>
      <c r="S4" s="190"/>
      <c r="T4" s="190"/>
      <c r="U4" s="190"/>
      <c r="V4" s="190"/>
      <c r="W4" s="190"/>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row>
    <row r="5" spans="1:91" ht="18.75" customHeight="1" thickBot="1" x14ac:dyDescent="0.2">
      <c r="A5" s="1251" t="s">
        <v>282</v>
      </c>
      <c r="B5" s="1252"/>
      <c r="C5" s="1252"/>
      <c r="D5" s="1252"/>
      <c r="E5" s="1252"/>
      <c r="F5" s="1252"/>
      <c r="G5" s="1253"/>
      <c r="H5" s="1258" t="s">
        <v>809</v>
      </c>
      <c r="I5" s="1258"/>
      <c r="J5" s="1258"/>
      <c r="K5" s="1258"/>
      <c r="L5" s="1258"/>
      <c r="M5" s="1258"/>
      <c r="N5" s="1259"/>
      <c r="O5" s="1258" t="s">
        <v>810</v>
      </c>
      <c r="P5" s="1258"/>
      <c r="Q5" s="1258"/>
      <c r="R5" s="1258"/>
      <c r="S5" s="1258"/>
      <c r="T5" s="1258"/>
      <c r="U5" s="1258"/>
      <c r="V5" s="1260" t="s">
        <v>811</v>
      </c>
      <c r="W5" s="1258"/>
      <c r="X5" s="1258"/>
      <c r="Y5" s="1258"/>
      <c r="Z5" s="1258"/>
      <c r="AA5" s="1258"/>
      <c r="AB5" s="1259"/>
      <c r="AC5" s="1258" t="s">
        <v>812</v>
      </c>
      <c r="AD5" s="1258"/>
      <c r="AE5" s="1258"/>
      <c r="AF5" s="1258"/>
      <c r="AG5" s="1258"/>
      <c r="AH5" s="1258"/>
      <c r="AI5" s="1258"/>
      <c r="AJ5" s="1260" t="s">
        <v>813</v>
      </c>
      <c r="AK5" s="1258"/>
      <c r="AL5" s="1259"/>
      <c r="AM5" s="1276" t="s">
        <v>814</v>
      </c>
      <c r="AN5" s="1277"/>
      <c r="AO5" s="1278"/>
      <c r="AP5" s="1279" t="s">
        <v>243</v>
      </c>
      <c r="AQ5" s="1279"/>
      <c r="AR5" s="1279"/>
      <c r="AS5" s="1276"/>
      <c r="AT5" s="1276"/>
      <c r="AU5" s="1280" t="s">
        <v>281</v>
      </c>
      <c r="AV5" s="1280"/>
      <c r="AW5" s="1280"/>
      <c r="AX5" s="1276" t="s">
        <v>280</v>
      </c>
      <c r="AY5" s="1276"/>
      <c r="AZ5" s="1276"/>
      <c r="BA5" s="1276"/>
      <c r="BB5" s="1276"/>
      <c r="BC5" s="1269" t="s">
        <v>241</v>
      </c>
      <c r="BD5" s="1270"/>
      <c r="BE5" s="1270"/>
      <c r="BF5" s="1270"/>
      <c r="BG5" s="1270"/>
      <c r="BH5" s="1270"/>
      <c r="BI5" s="1270"/>
      <c r="BJ5" s="1270"/>
      <c r="BK5" s="1271"/>
      <c r="BL5" s="1269" t="s">
        <v>279</v>
      </c>
      <c r="BM5" s="1270"/>
      <c r="BN5" s="1270"/>
      <c r="BO5" s="1270"/>
      <c r="BP5" s="1270"/>
      <c r="BQ5" s="1270"/>
      <c r="BR5" s="1270"/>
      <c r="BS5" s="1270"/>
      <c r="BT5" s="1271"/>
      <c r="BU5" s="192"/>
      <c r="BV5" s="192"/>
      <c r="BW5" s="192"/>
      <c r="BX5" s="192"/>
      <c r="BY5" s="192"/>
      <c r="BZ5" s="192"/>
      <c r="CA5" s="192"/>
      <c r="CB5" s="192"/>
      <c r="CC5" s="192"/>
      <c r="CD5" s="192"/>
      <c r="CE5" s="192"/>
      <c r="CF5" s="192"/>
      <c r="CG5" s="192"/>
      <c r="CH5" s="192"/>
      <c r="CI5" s="192"/>
      <c r="CJ5" s="192"/>
      <c r="CK5" s="192"/>
      <c r="CL5" s="192"/>
      <c r="CM5" s="192"/>
    </row>
    <row r="6" spans="1:91" ht="18.75" customHeight="1" thickTop="1" x14ac:dyDescent="0.15">
      <c r="A6" s="1254"/>
      <c r="B6" s="1255"/>
      <c r="C6" s="1255"/>
      <c r="D6" s="1255"/>
      <c r="E6" s="1255"/>
      <c r="F6" s="1255"/>
      <c r="G6" s="1255"/>
      <c r="H6" s="1272" t="s">
        <v>278</v>
      </c>
      <c r="I6" s="1261" t="s">
        <v>277</v>
      </c>
      <c r="J6" s="1261" t="s">
        <v>276</v>
      </c>
      <c r="K6" s="1261" t="s">
        <v>275</v>
      </c>
      <c r="L6" s="1261" t="s">
        <v>274</v>
      </c>
      <c r="M6" s="1261" t="s">
        <v>273</v>
      </c>
      <c r="N6" s="1274" t="s">
        <v>272</v>
      </c>
      <c r="O6" s="1267" t="s">
        <v>271</v>
      </c>
      <c r="P6" s="1261" t="s">
        <v>270</v>
      </c>
      <c r="Q6" s="1261" t="s">
        <v>269</v>
      </c>
      <c r="R6" s="1261" t="s">
        <v>268</v>
      </c>
      <c r="S6" s="1261" t="s">
        <v>267</v>
      </c>
      <c r="T6" s="1261" t="s">
        <v>266</v>
      </c>
      <c r="U6" s="1263" t="s">
        <v>265</v>
      </c>
      <c r="V6" s="1265" t="s">
        <v>264</v>
      </c>
      <c r="W6" s="1261" t="s">
        <v>263</v>
      </c>
      <c r="X6" s="1261" t="s">
        <v>262</v>
      </c>
      <c r="Y6" s="1261" t="s">
        <v>261</v>
      </c>
      <c r="Z6" s="1261" t="s">
        <v>260</v>
      </c>
      <c r="AA6" s="1261" t="s">
        <v>259</v>
      </c>
      <c r="AB6" s="1274" t="s">
        <v>258</v>
      </c>
      <c r="AC6" s="1267" t="s">
        <v>257</v>
      </c>
      <c r="AD6" s="1261" t="s">
        <v>256</v>
      </c>
      <c r="AE6" s="1261" t="s">
        <v>255</v>
      </c>
      <c r="AF6" s="1261" t="s">
        <v>254</v>
      </c>
      <c r="AG6" s="1261" t="s">
        <v>253</v>
      </c>
      <c r="AH6" s="1261" t="s">
        <v>252</v>
      </c>
      <c r="AI6" s="1263" t="s">
        <v>251</v>
      </c>
      <c r="AJ6" s="1265" t="s">
        <v>250</v>
      </c>
      <c r="AK6" s="1261" t="s">
        <v>249</v>
      </c>
      <c r="AL6" s="1285" t="s">
        <v>248</v>
      </c>
      <c r="AM6" s="1279"/>
      <c r="AN6" s="1277"/>
      <c r="AO6" s="1278"/>
      <c r="AP6" s="1279"/>
      <c r="AQ6" s="1279"/>
      <c r="AR6" s="1279"/>
      <c r="AS6" s="1276"/>
      <c r="AT6" s="1276"/>
      <c r="AU6" s="1281"/>
      <c r="AV6" s="1281"/>
      <c r="AW6" s="1281"/>
      <c r="AX6" s="1276"/>
      <c r="AY6" s="1276"/>
      <c r="AZ6" s="1276"/>
      <c r="BA6" s="1276"/>
      <c r="BB6" s="1276"/>
      <c r="BC6" s="1282" t="str">
        <f>AE42</f>
        <v>Ａ</v>
      </c>
      <c r="BD6" s="1247" t="str">
        <f>AE44</f>
        <v>Ｂ</v>
      </c>
      <c r="BE6" s="1244" t="str">
        <f>AE46</f>
        <v>C</v>
      </c>
      <c r="BF6" s="1247" t="str">
        <f>AM42</f>
        <v>D</v>
      </c>
      <c r="BG6" s="1247" t="str">
        <f>AM44</f>
        <v>E</v>
      </c>
      <c r="BH6" s="1247" t="str">
        <f>AM46</f>
        <v>F</v>
      </c>
      <c r="BI6" s="1247" t="str">
        <f>AU42</f>
        <v>G</v>
      </c>
      <c r="BJ6" s="1247" t="str">
        <f>AU44</f>
        <v>H</v>
      </c>
      <c r="BK6" s="1287" t="str">
        <f>AU46</f>
        <v>I</v>
      </c>
      <c r="BL6" s="1282" t="str">
        <f t="shared" ref="BL6:BT6" si="0">BC6</f>
        <v>Ａ</v>
      </c>
      <c r="BM6" s="1247" t="str">
        <f t="shared" si="0"/>
        <v>Ｂ</v>
      </c>
      <c r="BN6" s="1247" t="str">
        <f t="shared" si="0"/>
        <v>C</v>
      </c>
      <c r="BO6" s="1247" t="str">
        <f t="shared" si="0"/>
        <v>D</v>
      </c>
      <c r="BP6" s="1247" t="str">
        <f t="shared" si="0"/>
        <v>E</v>
      </c>
      <c r="BQ6" s="1247" t="str">
        <f t="shared" si="0"/>
        <v>F</v>
      </c>
      <c r="BR6" s="1247" t="str">
        <f t="shared" si="0"/>
        <v>G</v>
      </c>
      <c r="BS6" s="1247" t="str">
        <f t="shared" si="0"/>
        <v>H</v>
      </c>
      <c r="BT6" s="1287" t="str">
        <f t="shared" si="0"/>
        <v>I</v>
      </c>
      <c r="BU6" s="192" t="str">
        <f>AE42</f>
        <v>Ａ</v>
      </c>
      <c r="BV6" s="192"/>
      <c r="BW6" s="192"/>
      <c r="BX6" s="192"/>
      <c r="BY6" s="192"/>
      <c r="BZ6" s="192"/>
      <c r="CA6" s="192"/>
      <c r="CB6" s="192"/>
      <c r="CC6" s="192"/>
      <c r="CD6" s="192"/>
      <c r="CE6" s="192"/>
      <c r="CF6" s="192"/>
      <c r="CG6" s="192"/>
      <c r="CH6" s="192"/>
      <c r="CI6" s="192"/>
      <c r="CJ6" s="192"/>
      <c r="CK6" s="192"/>
      <c r="CL6" s="192"/>
      <c r="CM6" s="192"/>
    </row>
    <row r="7" spans="1:91" ht="18.75" customHeight="1" x14ac:dyDescent="0.15">
      <c r="A7" s="1254"/>
      <c r="B7" s="1255"/>
      <c r="C7" s="1255"/>
      <c r="D7" s="1255"/>
      <c r="E7" s="1255"/>
      <c r="F7" s="1255"/>
      <c r="G7" s="1255"/>
      <c r="H7" s="1273"/>
      <c r="I7" s="1262"/>
      <c r="J7" s="1262"/>
      <c r="K7" s="1262"/>
      <c r="L7" s="1262"/>
      <c r="M7" s="1262"/>
      <c r="N7" s="1275"/>
      <c r="O7" s="1268"/>
      <c r="P7" s="1262"/>
      <c r="Q7" s="1262"/>
      <c r="R7" s="1262"/>
      <c r="S7" s="1262"/>
      <c r="T7" s="1262"/>
      <c r="U7" s="1264"/>
      <c r="V7" s="1266"/>
      <c r="W7" s="1262"/>
      <c r="X7" s="1262"/>
      <c r="Y7" s="1262"/>
      <c r="Z7" s="1262"/>
      <c r="AA7" s="1262"/>
      <c r="AB7" s="1275"/>
      <c r="AC7" s="1268"/>
      <c r="AD7" s="1262"/>
      <c r="AE7" s="1262"/>
      <c r="AF7" s="1262"/>
      <c r="AG7" s="1262"/>
      <c r="AH7" s="1262"/>
      <c r="AI7" s="1264"/>
      <c r="AJ7" s="1266"/>
      <c r="AK7" s="1262"/>
      <c r="AL7" s="1286"/>
      <c r="AM7" s="1279"/>
      <c r="AN7" s="1277"/>
      <c r="AO7" s="1278"/>
      <c r="AP7" s="1279"/>
      <c r="AQ7" s="1279"/>
      <c r="AR7" s="1279"/>
      <c r="AS7" s="1276"/>
      <c r="AT7" s="1276"/>
      <c r="AU7" s="1290" t="s">
        <v>247</v>
      </c>
      <c r="AV7" s="1291"/>
      <c r="AW7" s="1292"/>
      <c r="AX7" s="1276"/>
      <c r="AY7" s="1276"/>
      <c r="AZ7" s="1276"/>
      <c r="BA7" s="1276"/>
      <c r="BB7" s="1276"/>
      <c r="BC7" s="1283"/>
      <c r="BD7" s="1248"/>
      <c r="BE7" s="1245"/>
      <c r="BF7" s="1248"/>
      <c r="BG7" s="1248"/>
      <c r="BH7" s="1248"/>
      <c r="BI7" s="1248"/>
      <c r="BJ7" s="1248"/>
      <c r="BK7" s="1288"/>
      <c r="BL7" s="1283"/>
      <c r="BM7" s="1248"/>
      <c r="BN7" s="1248"/>
      <c r="BO7" s="1248"/>
      <c r="BP7" s="1248"/>
      <c r="BQ7" s="1248"/>
      <c r="BR7" s="1248"/>
      <c r="BS7" s="1248"/>
      <c r="BT7" s="1288"/>
      <c r="BU7" s="192" t="str">
        <f>AE44</f>
        <v>Ｂ</v>
      </c>
      <c r="BV7" s="192"/>
      <c r="BW7" s="192"/>
      <c r="BX7" s="192"/>
      <c r="BY7" s="192"/>
      <c r="BZ7" s="192"/>
      <c r="CA7" s="192"/>
      <c r="CB7" s="192"/>
      <c r="CC7" s="192"/>
      <c r="CD7" s="192"/>
      <c r="CE7" s="192"/>
      <c r="CF7" s="192"/>
      <c r="CG7" s="192"/>
      <c r="CH7" s="192"/>
      <c r="CI7" s="192"/>
      <c r="CJ7" s="192"/>
      <c r="CK7" s="192"/>
      <c r="CL7" s="192"/>
      <c r="CM7" s="192"/>
    </row>
    <row r="8" spans="1:91" ht="18.75" customHeight="1" x14ac:dyDescent="0.15">
      <c r="A8" s="1256"/>
      <c r="B8" s="1257"/>
      <c r="C8" s="1257"/>
      <c r="D8" s="1257"/>
      <c r="E8" s="1257"/>
      <c r="F8" s="1257"/>
      <c r="G8" s="1257"/>
      <c r="H8" s="200"/>
      <c r="I8" s="201"/>
      <c r="J8" s="201"/>
      <c r="K8" s="201"/>
      <c r="L8" s="201"/>
      <c r="M8" s="201"/>
      <c r="N8" s="202"/>
      <c r="O8" s="203"/>
      <c r="P8" s="201"/>
      <c r="Q8" s="201"/>
      <c r="R8" s="201"/>
      <c r="S8" s="201"/>
      <c r="T8" s="201"/>
      <c r="U8" s="204"/>
      <c r="V8" s="205"/>
      <c r="W8" s="201"/>
      <c r="X8" s="201"/>
      <c r="Y8" s="201"/>
      <c r="Z8" s="201"/>
      <c r="AA8" s="201"/>
      <c r="AB8" s="202"/>
      <c r="AC8" s="203"/>
      <c r="AD8" s="201"/>
      <c r="AE8" s="201"/>
      <c r="AF8" s="201"/>
      <c r="AG8" s="201"/>
      <c r="AH8" s="201"/>
      <c r="AI8" s="204"/>
      <c r="AJ8" s="205"/>
      <c r="AK8" s="206"/>
      <c r="AL8" s="207"/>
      <c r="AM8" s="1279"/>
      <c r="AN8" s="1277"/>
      <c r="AO8" s="1278"/>
      <c r="AP8" s="1279"/>
      <c r="AQ8" s="1279"/>
      <c r="AR8" s="1279"/>
      <c r="AS8" s="1276"/>
      <c r="AT8" s="1276"/>
      <c r="AU8" s="1293"/>
      <c r="AV8" s="1294"/>
      <c r="AW8" s="1295"/>
      <c r="AX8" s="1276"/>
      <c r="AY8" s="1276"/>
      <c r="AZ8" s="1276"/>
      <c r="BA8" s="1276"/>
      <c r="BB8" s="1276"/>
      <c r="BC8" s="1284"/>
      <c r="BD8" s="1249"/>
      <c r="BE8" s="1246"/>
      <c r="BF8" s="1249"/>
      <c r="BG8" s="1249"/>
      <c r="BH8" s="1249"/>
      <c r="BI8" s="1249"/>
      <c r="BJ8" s="1249"/>
      <c r="BK8" s="1289"/>
      <c r="BL8" s="1284"/>
      <c r="BM8" s="1249"/>
      <c r="BN8" s="1249"/>
      <c r="BO8" s="1249"/>
      <c r="BP8" s="1249"/>
      <c r="BQ8" s="1249"/>
      <c r="BR8" s="1249"/>
      <c r="BS8" s="1249"/>
      <c r="BT8" s="1289"/>
      <c r="BU8" s="192" t="str">
        <f>AE46</f>
        <v>C</v>
      </c>
      <c r="BV8" s="192"/>
      <c r="BW8" s="192"/>
      <c r="BX8" s="192"/>
      <c r="BY8" s="192"/>
      <c r="BZ8" s="192"/>
      <c r="CA8" s="192"/>
      <c r="CB8" s="192"/>
      <c r="CC8" s="192"/>
      <c r="CD8" s="192"/>
      <c r="CE8" s="192"/>
      <c r="CF8" s="192"/>
      <c r="CG8" s="192"/>
      <c r="CH8" s="192"/>
      <c r="CI8" s="192"/>
      <c r="CJ8" s="192"/>
      <c r="CK8" s="192"/>
      <c r="CL8" s="192"/>
      <c r="CM8" s="192"/>
    </row>
    <row r="9" spans="1:91" ht="18.75" customHeight="1" x14ac:dyDescent="0.15">
      <c r="A9" s="1296" t="s">
        <v>138</v>
      </c>
      <c r="B9" s="1297"/>
      <c r="C9" s="1300"/>
      <c r="D9" s="1301"/>
      <c r="E9" s="1301"/>
      <c r="F9" s="1301"/>
      <c r="G9" s="1301"/>
      <c r="H9" s="1304"/>
      <c r="I9" s="1307"/>
      <c r="J9" s="1307"/>
      <c r="K9" s="1307"/>
      <c r="L9" s="1307"/>
      <c r="M9" s="1307"/>
      <c r="N9" s="1310"/>
      <c r="O9" s="1313"/>
      <c r="P9" s="1307"/>
      <c r="Q9" s="1307"/>
      <c r="R9" s="1307"/>
      <c r="S9" s="1307"/>
      <c r="T9" s="1307"/>
      <c r="U9" s="1310"/>
      <c r="V9" s="1313"/>
      <c r="W9" s="1307"/>
      <c r="X9" s="1307"/>
      <c r="Y9" s="1307"/>
      <c r="Z9" s="1307"/>
      <c r="AA9" s="1307"/>
      <c r="AB9" s="1310"/>
      <c r="AC9" s="1313"/>
      <c r="AD9" s="1307"/>
      <c r="AE9" s="1307"/>
      <c r="AF9" s="1307"/>
      <c r="AG9" s="1307"/>
      <c r="AH9" s="1307"/>
      <c r="AI9" s="1310"/>
      <c r="AJ9" s="1313"/>
      <c r="AK9" s="1307"/>
      <c r="AL9" s="1322"/>
      <c r="AM9" s="1325">
        <f>SUM(BL9:BT10)</f>
        <v>0</v>
      </c>
      <c r="AN9" s="1326"/>
      <c r="AO9" s="1327"/>
      <c r="AP9" s="1334"/>
      <c r="AQ9" s="1335"/>
      <c r="AR9" s="1335"/>
      <c r="AS9" s="1335"/>
      <c r="AT9" s="1336"/>
      <c r="AU9" s="1343" t="s">
        <v>246</v>
      </c>
      <c r="AV9" s="1344"/>
      <c r="AW9" s="1345"/>
      <c r="AX9" s="1349"/>
      <c r="AY9" s="1350"/>
      <c r="AZ9" s="1350"/>
      <c r="BA9" s="1350"/>
      <c r="BB9" s="1351"/>
      <c r="BC9" s="1316">
        <f t="shared" ref="BC9:BK9" si="1">COUNTIF($H9:$AL10,BC$6)</f>
        <v>0</v>
      </c>
      <c r="BD9" s="1319">
        <f t="shared" si="1"/>
        <v>0</v>
      </c>
      <c r="BE9" s="1319">
        <f t="shared" si="1"/>
        <v>0</v>
      </c>
      <c r="BF9" s="1319">
        <f t="shared" si="1"/>
        <v>0</v>
      </c>
      <c r="BG9" s="1319">
        <f t="shared" si="1"/>
        <v>0</v>
      </c>
      <c r="BH9" s="1319">
        <f t="shared" si="1"/>
        <v>0</v>
      </c>
      <c r="BI9" s="1319">
        <f t="shared" si="1"/>
        <v>0</v>
      </c>
      <c r="BJ9" s="1319">
        <f t="shared" si="1"/>
        <v>0</v>
      </c>
      <c r="BK9" s="1358">
        <f t="shared" si="1"/>
        <v>0</v>
      </c>
      <c r="BL9" s="1316">
        <f t="shared" ref="BL9:BT9" si="2">BC9*BC$42*24</f>
        <v>0</v>
      </c>
      <c r="BM9" s="1319">
        <f t="shared" si="2"/>
        <v>0</v>
      </c>
      <c r="BN9" s="1319">
        <f t="shared" si="2"/>
        <v>0</v>
      </c>
      <c r="BO9" s="1319">
        <f t="shared" si="2"/>
        <v>0</v>
      </c>
      <c r="BP9" s="1319">
        <f t="shared" si="2"/>
        <v>0</v>
      </c>
      <c r="BQ9" s="1319">
        <f t="shared" si="2"/>
        <v>0</v>
      </c>
      <c r="BR9" s="1319">
        <f t="shared" si="2"/>
        <v>0</v>
      </c>
      <c r="BS9" s="1319">
        <f t="shared" si="2"/>
        <v>0</v>
      </c>
      <c r="BT9" s="1358">
        <f t="shared" si="2"/>
        <v>0</v>
      </c>
      <c r="BU9" s="192" t="str">
        <f>AM42</f>
        <v>D</v>
      </c>
      <c r="BV9" s="192"/>
      <c r="BW9" s="192"/>
      <c r="BX9" s="192"/>
      <c r="BY9" s="192"/>
      <c r="BZ9" s="192"/>
      <c r="CA9" s="192"/>
      <c r="CB9" s="192"/>
      <c r="CC9" s="192"/>
      <c r="CD9" s="192"/>
      <c r="CE9" s="192"/>
      <c r="CF9" s="192"/>
      <c r="CG9" s="192"/>
      <c r="CH9" s="192"/>
      <c r="CI9" s="192"/>
      <c r="CJ9" s="192"/>
      <c r="CK9" s="192"/>
      <c r="CL9" s="192"/>
      <c r="CM9" s="192"/>
    </row>
    <row r="10" spans="1:91" ht="18.75" customHeight="1" x14ac:dyDescent="0.15">
      <c r="A10" s="1298"/>
      <c r="B10" s="1299"/>
      <c r="C10" s="1302"/>
      <c r="D10" s="1303"/>
      <c r="E10" s="1303"/>
      <c r="F10" s="1303"/>
      <c r="G10" s="1303"/>
      <c r="H10" s="1305"/>
      <c r="I10" s="1308"/>
      <c r="J10" s="1308"/>
      <c r="K10" s="1308"/>
      <c r="L10" s="1308"/>
      <c r="M10" s="1308"/>
      <c r="N10" s="1311"/>
      <c r="O10" s="1314"/>
      <c r="P10" s="1308"/>
      <c r="Q10" s="1308"/>
      <c r="R10" s="1308"/>
      <c r="S10" s="1308"/>
      <c r="T10" s="1308"/>
      <c r="U10" s="1311"/>
      <c r="V10" s="1314"/>
      <c r="W10" s="1308"/>
      <c r="X10" s="1308"/>
      <c r="Y10" s="1308"/>
      <c r="Z10" s="1308"/>
      <c r="AA10" s="1308"/>
      <c r="AB10" s="1311"/>
      <c r="AC10" s="1314"/>
      <c r="AD10" s="1308"/>
      <c r="AE10" s="1308"/>
      <c r="AF10" s="1308"/>
      <c r="AG10" s="1308"/>
      <c r="AH10" s="1308"/>
      <c r="AI10" s="1311"/>
      <c r="AJ10" s="1314"/>
      <c r="AK10" s="1308"/>
      <c r="AL10" s="1323"/>
      <c r="AM10" s="1328"/>
      <c r="AN10" s="1329"/>
      <c r="AO10" s="1330"/>
      <c r="AP10" s="1337"/>
      <c r="AQ10" s="1338"/>
      <c r="AR10" s="1338"/>
      <c r="AS10" s="1338"/>
      <c r="AT10" s="1339"/>
      <c r="AU10" s="1346"/>
      <c r="AV10" s="1347"/>
      <c r="AW10" s="1348"/>
      <c r="AX10" s="1352"/>
      <c r="AY10" s="1353"/>
      <c r="AZ10" s="1353"/>
      <c r="BA10" s="1353"/>
      <c r="BB10" s="1354"/>
      <c r="BC10" s="1317"/>
      <c r="BD10" s="1320"/>
      <c r="BE10" s="1320"/>
      <c r="BF10" s="1320"/>
      <c r="BG10" s="1320"/>
      <c r="BH10" s="1320"/>
      <c r="BI10" s="1320"/>
      <c r="BJ10" s="1320"/>
      <c r="BK10" s="1359"/>
      <c r="BL10" s="1317"/>
      <c r="BM10" s="1320"/>
      <c r="BN10" s="1320"/>
      <c r="BO10" s="1320"/>
      <c r="BP10" s="1320"/>
      <c r="BQ10" s="1320"/>
      <c r="BR10" s="1320"/>
      <c r="BS10" s="1320"/>
      <c r="BT10" s="1359"/>
      <c r="BU10" s="192" t="str">
        <f>AM44</f>
        <v>E</v>
      </c>
      <c r="BV10" s="192"/>
      <c r="BW10" s="192"/>
      <c r="BX10" s="192"/>
      <c r="BY10" s="192"/>
      <c r="BZ10" s="192"/>
      <c r="CA10" s="192"/>
      <c r="CB10" s="192"/>
      <c r="CC10" s="192"/>
      <c r="CD10" s="192"/>
      <c r="CE10" s="192"/>
      <c r="CF10" s="192"/>
      <c r="CG10" s="192"/>
      <c r="CH10" s="192"/>
      <c r="CI10" s="192"/>
      <c r="CJ10" s="192"/>
      <c r="CK10" s="192"/>
      <c r="CL10" s="192"/>
      <c r="CM10" s="192"/>
    </row>
    <row r="11" spans="1:91" ht="18.75" customHeight="1" x14ac:dyDescent="0.15">
      <c r="A11" s="1361" t="s">
        <v>182</v>
      </c>
      <c r="B11" s="1362"/>
      <c r="C11" s="1365"/>
      <c r="D11" s="1366"/>
      <c r="E11" s="1366"/>
      <c r="F11" s="1366"/>
      <c r="G11" s="1366"/>
      <c r="H11" s="1305"/>
      <c r="I11" s="1308"/>
      <c r="J11" s="1308"/>
      <c r="K11" s="1308"/>
      <c r="L11" s="1308"/>
      <c r="M11" s="1308"/>
      <c r="N11" s="1311"/>
      <c r="O11" s="1314"/>
      <c r="P11" s="1308"/>
      <c r="Q11" s="1308"/>
      <c r="R11" s="1308"/>
      <c r="S11" s="1308"/>
      <c r="T11" s="1308"/>
      <c r="U11" s="1311"/>
      <c r="V11" s="1314"/>
      <c r="W11" s="1308"/>
      <c r="X11" s="1308"/>
      <c r="Y11" s="1308"/>
      <c r="Z11" s="1308"/>
      <c r="AA11" s="1308"/>
      <c r="AB11" s="1311"/>
      <c r="AC11" s="1314"/>
      <c r="AD11" s="1308"/>
      <c r="AE11" s="1308"/>
      <c r="AF11" s="1308"/>
      <c r="AG11" s="1308"/>
      <c r="AH11" s="1308"/>
      <c r="AI11" s="1311"/>
      <c r="AJ11" s="1314"/>
      <c r="AK11" s="1308"/>
      <c r="AL11" s="1323"/>
      <c r="AM11" s="1328"/>
      <c r="AN11" s="1329"/>
      <c r="AO11" s="1330"/>
      <c r="AP11" s="1337"/>
      <c r="AQ11" s="1338"/>
      <c r="AR11" s="1338"/>
      <c r="AS11" s="1338"/>
      <c r="AT11" s="1339"/>
      <c r="AU11" s="1369"/>
      <c r="AV11" s="1370"/>
      <c r="AW11" s="208" t="s">
        <v>49</v>
      </c>
      <c r="AX11" s="1352"/>
      <c r="AY11" s="1353"/>
      <c r="AZ11" s="1353"/>
      <c r="BA11" s="1353"/>
      <c r="BB11" s="1354"/>
      <c r="BC11" s="1317"/>
      <c r="BD11" s="1320"/>
      <c r="BE11" s="1320"/>
      <c r="BF11" s="1320"/>
      <c r="BG11" s="1320"/>
      <c r="BH11" s="1320"/>
      <c r="BI11" s="1320"/>
      <c r="BJ11" s="1320"/>
      <c r="BK11" s="1359"/>
      <c r="BL11" s="1317"/>
      <c r="BM11" s="1320"/>
      <c r="BN11" s="1320"/>
      <c r="BO11" s="1320"/>
      <c r="BP11" s="1320"/>
      <c r="BQ11" s="1320"/>
      <c r="BR11" s="1320"/>
      <c r="BS11" s="1320"/>
      <c r="BT11" s="1359"/>
      <c r="BU11" s="192" t="str">
        <f>AM46</f>
        <v>F</v>
      </c>
      <c r="BV11" s="192"/>
      <c r="BW11" s="192"/>
      <c r="BX11" s="192"/>
      <c r="BY11" s="192"/>
      <c r="BZ11" s="192"/>
      <c r="CA11" s="192"/>
      <c r="CB11" s="192"/>
      <c r="CC11" s="192"/>
      <c r="CD11" s="192"/>
      <c r="CE11" s="192"/>
      <c r="CF11" s="192"/>
      <c r="CG11" s="192"/>
      <c r="CH11" s="192"/>
      <c r="CI11" s="192"/>
      <c r="CJ11" s="192"/>
      <c r="CK11" s="192"/>
      <c r="CL11" s="192"/>
      <c r="CM11" s="192"/>
    </row>
    <row r="12" spans="1:91" ht="18.75" customHeight="1" x14ac:dyDescent="0.15">
      <c r="A12" s="1363"/>
      <c r="B12" s="1364"/>
      <c r="C12" s="1367"/>
      <c r="D12" s="1368"/>
      <c r="E12" s="1368"/>
      <c r="F12" s="1368"/>
      <c r="G12" s="1368"/>
      <c r="H12" s="1306"/>
      <c r="I12" s="1309"/>
      <c r="J12" s="1309"/>
      <c r="K12" s="1309"/>
      <c r="L12" s="1309"/>
      <c r="M12" s="1309"/>
      <c r="N12" s="1312"/>
      <c r="O12" s="1315"/>
      <c r="P12" s="1309"/>
      <c r="Q12" s="1309"/>
      <c r="R12" s="1309"/>
      <c r="S12" s="1309"/>
      <c r="T12" s="1309"/>
      <c r="U12" s="1312"/>
      <c r="V12" s="1315"/>
      <c r="W12" s="1309"/>
      <c r="X12" s="1309"/>
      <c r="Y12" s="1309"/>
      <c r="Z12" s="1309"/>
      <c r="AA12" s="1309"/>
      <c r="AB12" s="1312"/>
      <c r="AC12" s="1315"/>
      <c r="AD12" s="1309"/>
      <c r="AE12" s="1309"/>
      <c r="AF12" s="1309"/>
      <c r="AG12" s="1309"/>
      <c r="AH12" s="1309"/>
      <c r="AI12" s="1312"/>
      <c r="AJ12" s="1315"/>
      <c r="AK12" s="1309"/>
      <c r="AL12" s="1324"/>
      <c r="AM12" s="1331"/>
      <c r="AN12" s="1332"/>
      <c r="AO12" s="1333"/>
      <c r="AP12" s="1340"/>
      <c r="AQ12" s="1341"/>
      <c r="AR12" s="1341"/>
      <c r="AS12" s="1341"/>
      <c r="AT12" s="1342"/>
      <c r="AU12" s="1371"/>
      <c r="AV12" s="1372"/>
      <c r="AW12" s="209" t="s">
        <v>245</v>
      </c>
      <c r="AX12" s="1355"/>
      <c r="AY12" s="1356"/>
      <c r="AZ12" s="1356"/>
      <c r="BA12" s="1356"/>
      <c r="BB12" s="1357"/>
      <c r="BC12" s="1318"/>
      <c r="BD12" s="1321"/>
      <c r="BE12" s="1321"/>
      <c r="BF12" s="1321"/>
      <c r="BG12" s="1321"/>
      <c r="BH12" s="1321"/>
      <c r="BI12" s="1321"/>
      <c r="BJ12" s="1321"/>
      <c r="BK12" s="1360"/>
      <c r="BL12" s="1318"/>
      <c r="BM12" s="1321"/>
      <c r="BN12" s="1321"/>
      <c r="BO12" s="1321"/>
      <c r="BP12" s="1321"/>
      <c r="BQ12" s="1321"/>
      <c r="BR12" s="1321"/>
      <c r="BS12" s="1321"/>
      <c r="BT12" s="1360"/>
      <c r="BU12" s="192" t="str">
        <f>AU42</f>
        <v>G</v>
      </c>
      <c r="BV12" s="192"/>
      <c r="BW12" s="192"/>
      <c r="BX12" s="192"/>
      <c r="BY12" s="192"/>
      <c r="BZ12" s="192"/>
      <c r="CA12" s="192"/>
      <c r="CB12" s="192"/>
      <c r="CC12" s="192"/>
      <c r="CD12" s="192"/>
      <c r="CE12" s="192"/>
      <c r="CF12" s="192"/>
      <c r="CG12" s="192"/>
      <c r="CH12" s="192"/>
      <c r="CI12" s="192"/>
      <c r="CJ12" s="192"/>
      <c r="CK12" s="192"/>
      <c r="CL12" s="192"/>
      <c r="CM12" s="192"/>
    </row>
    <row r="13" spans="1:91" ht="18.75" customHeight="1" x14ac:dyDescent="0.15">
      <c r="A13" s="1296" t="s">
        <v>138</v>
      </c>
      <c r="B13" s="1297"/>
      <c r="C13" s="1300"/>
      <c r="D13" s="1301"/>
      <c r="E13" s="1301"/>
      <c r="F13" s="1301"/>
      <c r="G13" s="1301"/>
      <c r="H13" s="1304"/>
      <c r="I13" s="1307"/>
      <c r="J13" s="1307"/>
      <c r="K13" s="1307"/>
      <c r="L13" s="1307"/>
      <c r="M13" s="1307"/>
      <c r="N13" s="1310"/>
      <c r="O13" s="1313"/>
      <c r="P13" s="1307"/>
      <c r="Q13" s="1307"/>
      <c r="R13" s="1307"/>
      <c r="S13" s="1307"/>
      <c r="T13" s="1307"/>
      <c r="U13" s="1310"/>
      <c r="V13" s="1313"/>
      <c r="W13" s="1307"/>
      <c r="X13" s="1307"/>
      <c r="Y13" s="1307"/>
      <c r="Z13" s="1307"/>
      <c r="AA13" s="1307"/>
      <c r="AB13" s="1310"/>
      <c r="AC13" s="1313"/>
      <c r="AD13" s="1307"/>
      <c r="AE13" s="1307"/>
      <c r="AF13" s="1307"/>
      <c r="AG13" s="1307"/>
      <c r="AH13" s="1307"/>
      <c r="AI13" s="1310"/>
      <c r="AJ13" s="1313"/>
      <c r="AK13" s="1307"/>
      <c r="AL13" s="1322"/>
      <c r="AM13" s="1325">
        <f>SUM(BL13:BT14)</f>
        <v>0</v>
      </c>
      <c r="AN13" s="1326"/>
      <c r="AO13" s="1327"/>
      <c r="AP13" s="1334"/>
      <c r="AQ13" s="1335"/>
      <c r="AR13" s="1335"/>
      <c r="AS13" s="1335"/>
      <c r="AT13" s="1336"/>
      <c r="AU13" s="1343" t="s">
        <v>246</v>
      </c>
      <c r="AV13" s="1344"/>
      <c r="AW13" s="1345"/>
      <c r="AX13" s="1349"/>
      <c r="AY13" s="1350"/>
      <c r="AZ13" s="1350"/>
      <c r="BA13" s="1350"/>
      <c r="BB13" s="1351"/>
      <c r="BC13" s="1316">
        <f t="shared" ref="BC13:BK13" si="3">COUNTIF($H13:$AL14,BC$6)</f>
        <v>0</v>
      </c>
      <c r="BD13" s="1319">
        <f t="shared" si="3"/>
        <v>0</v>
      </c>
      <c r="BE13" s="1319">
        <f t="shared" si="3"/>
        <v>0</v>
      </c>
      <c r="BF13" s="1319">
        <f t="shared" si="3"/>
        <v>0</v>
      </c>
      <c r="BG13" s="1319">
        <f t="shared" si="3"/>
        <v>0</v>
      </c>
      <c r="BH13" s="1319">
        <f t="shared" si="3"/>
        <v>0</v>
      </c>
      <c r="BI13" s="1319">
        <f t="shared" si="3"/>
        <v>0</v>
      </c>
      <c r="BJ13" s="1319">
        <f t="shared" si="3"/>
        <v>0</v>
      </c>
      <c r="BK13" s="1358">
        <f t="shared" si="3"/>
        <v>0</v>
      </c>
      <c r="BL13" s="1316">
        <f t="shared" ref="BL13:BT13" si="4">BC13*BC$42*24</f>
        <v>0</v>
      </c>
      <c r="BM13" s="1319">
        <f t="shared" si="4"/>
        <v>0</v>
      </c>
      <c r="BN13" s="1319">
        <f t="shared" si="4"/>
        <v>0</v>
      </c>
      <c r="BO13" s="1319">
        <f t="shared" si="4"/>
        <v>0</v>
      </c>
      <c r="BP13" s="1319">
        <f t="shared" si="4"/>
        <v>0</v>
      </c>
      <c r="BQ13" s="1319">
        <f t="shared" si="4"/>
        <v>0</v>
      </c>
      <c r="BR13" s="1319">
        <f t="shared" si="4"/>
        <v>0</v>
      </c>
      <c r="BS13" s="1319">
        <f t="shared" si="4"/>
        <v>0</v>
      </c>
      <c r="BT13" s="1358">
        <f t="shared" si="4"/>
        <v>0</v>
      </c>
      <c r="BU13" s="192" t="str">
        <f>AU44</f>
        <v>H</v>
      </c>
      <c r="BV13" s="192"/>
      <c r="BW13" s="192"/>
      <c r="BX13" s="192"/>
      <c r="BY13" s="192"/>
      <c r="BZ13" s="192"/>
      <c r="CA13" s="192"/>
      <c r="CB13" s="192"/>
      <c r="CC13" s="192"/>
      <c r="CD13" s="192"/>
      <c r="CE13" s="192"/>
      <c r="CF13" s="192"/>
      <c r="CG13" s="192"/>
      <c r="CH13" s="192"/>
      <c r="CI13" s="192"/>
      <c r="CJ13" s="192"/>
      <c r="CK13" s="192"/>
      <c r="CL13" s="192"/>
      <c r="CM13" s="192"/>
    </row>
    <row r="14" spans="1:91" ht="18.75" customHeight="1" x14ac:dyDescent="0.15">
      <c r="A14" s="1298"/>
      <c r="B14" s="1299"/>
      <c r="C14" s="1302"/>
      <c r="D14" s="1303"/>
      <c r="E14" s="1303"/>
      <c r="F14" s="1303"/>
      <c r="G14" s="1303"/>
      <c r="H14" s="1305"/>
      <c r="I14" s="1308"/>
      <c r="J14" s="1308"/>
      <c r="K14" s="1308"/>
      <c r="L14" s="1308"/>
      <c r="M14" s="1308"/>
      <c r="N14" s="1311"/>
      <c r="O14" s="1314"/>
      <c r="P14" s="1308"/>
      <c r="Q14" s="1308"/>
      <c r="R14" s="1308"/>
      <c r="S14" s="1308"/>
      <c r="T14" s="1308"/>
      <c r="U14" s="1311"/>
      <c r="V14" s="1314"/>
      <c r="W14" s="1308"/>
      <c r="X14" s="1308"/>
      <c r="Y14" s="1308"/>
      <c r="Z14" s="1308"/>
      <c r="AA14" s="1308"/>
      <c r="AB14" s="1311"/>
      <c r="AC14" s="1314"/>
      <c r="AD14" s="1308"/>
      <c r="AE14" s="1308"/>
      <c r="AF14" s="1308"/>
      <c r="AG14" s="1308"/>
      <c r="AH14" s="1308"/>
      <c r="AI14" s="1311"/>
      <c r="AJ14" s="1314"/>
      <c r="AK14" s="1308"/>
      <c r="AL14" s="1323"/>
      <c r="AM14" s="1328"/>
      <c r="AN14" s="1329"/>
      <c r="AO14" s="1330"/>
      <c r="AP14" s="1337"/>
      <c r="AQ14" s="1338"/>
      <c r="AR14" s="1338"/>
      <c r="AS14" s="1338"/>
      <c r="AT14" s="1339"/>
      <c r="AU14" s="1346"/>
      <c r="AV14" s="1347"/>
      <c r="AW14" s="1348"/>
      <c r="AX14" s="1352"/>
      <c r="AY14" s="1353"/>
      <c r="AZ14" s="1353"/>
      <c r="BA14" s="1353"/>
      <c r="BB14" s="1354"/>
      <c r="BC14" s="1317"/>
      <c r="BD14" s="1320"/>
      <c r="BE14" s="1320"/>
      <c r="BF14" s="1320"/>
      <c r="BG14" s="1320"/>
      <c r="BH14" s="1320"/>
      <c r="BI14" s="1320"/>
      <c r="BJ14" s="1320"/>
      <c r="BK14" s="1359"/>
      <c r="BL14" s="1317"/>
      <c r="BM14" s="1320"/>
      <c r="BN14" s="1320"/>
      <c r="BO14" s="1320"/>
      <c r="BP14" s="1320"/>
      <c r="BQ14" s="1320"/>
      <c r="BR14" s="1320"/>
      <c r="BS14" s="1320"/>
      <c r="BT14" s="1359"/>
      <c r="BU14" s="192" t="str">
        <f>AU46</f>
        <v>I</v>
      </c>
      <c r="BV14" s="192"/>
      <c r="BW14" s="192"/>
      <c r="BX14" s="192"/>
      <c r="BY14" s="192"/>
      <c r="BZ14" s="192"/>
      <c r="CA14" s="192"/>
      <c r="CB14" s="192"/>
      <c r="CC14" s="192"/>
      <c r="CD14" s="192"/>
      <c r="CE14" s="192"/>
      <c r="CF14" s="192"/>
      <c r="CG14" s="192"/>
      <c r="CH14" s="192"/>
      <c r="CI14" s="192"/>
      <c r="CJ14" s="192"/>
      <c r="CK14" s="192"/>
      <c r="CL14" s="192"/>
      <c r="CM14" s="192"/>
    </row>
    <row r="15" spans="1:91" ht="18.75" customHeight="1" x14ac:dyDescent="0.15">
      <c r="A15" s="1373" t="s">
        <v>182</v>
      </c>
      <c r="B15" s="1374"/>
      <c r="C15" s="1365"/>
      <c r="D15" s="1366"/>
      <c r="E15" s="1366"/>
      <c r="F15" s="1366"/>
      <c r="G15" s="1366"/>
      <c r="H15" s="1305"/>
      <c r="I15" s="1308"/>
      <c r="J15" s="1308"/>
      <c r="K15" s="1308"/>
      <c r="L15" s="1308"/>
      <c r="M15" s="1308"/>
      <c r="N15" s="1311"/>
      <c r="O15" s="1314"/>
      <c r="P15" s="1308"/>
      <c r="Q15" s="1308"/>
      <c r="R15" s="1308"/>
      <c r="S15" s="1308"/>
      <c r="T15" s="1308"/>
      <c r="U15" s="1311"/>
      <c r="V15" s="1314"/>
      <c r="W15" s="1308"/>
      <c r="X15" s="1308"/>
      <c r="Y15" s="1308"/>
      <c r="Z15" s="1308"/>
      <c r="AA15" s="1308"/>
      <c r="AB15" s="1311"/>
      <c r="AC15" s="1314"/>
      <c r="AD15" s="1308"/>
      <c r="AE15" s="1308"/>
      <c r="AF15" s="1308"/>
      <c r="AG15" s="1308"/>
      <c r="AH15" s="1308"/>
      <c r="AI15" s="1311"/>
      <c r="AJ15" s="1314"/>
      <c r="AK15" s="1308"/>
      <c r="AL15" s="1323"/>
      <c r="AM15" s="1328"/>
      <c r="AN15" s="1329"/>
      <c r="AO15" s="1330"/>
      <c r="AP15" s="1337"/>
      <c r="AQ15" s="1338"/>
      <c r="AR15" s="1338"/>
      <c r="AS15" s="1338"/>
      <c r="AT15" s="1339"/>
      <c r="AU15" s="1369"/>
      <c r="AV15" s="1370"/>
      <c r="AW15" s="208" t="s">
        <v>49</v>
      </c>
      <c r="AX15" s="1352"/>
      <c r="AY15" s="1353"/>
      <c r="AZ15" s="1353"/>
      <c r="BA15" s="1353"/>
      <c r="BB15" s="1354"/>
      <c r="BC15" s="1317"/>
      <c r="BD15" s="1320"/>
      <c r="BE15" s="1320"/>
      <c r="BF15" s="1320"/>
      <c r="BG15" s="1320"/>
      <c r="BH15" s="1320"/>
      <c r="BI15" s="1320"/>
      <c r="BJ15" s="1320"/>
      <c r="BK15" s="1359"/>
      <c r="BL15" s="1317"/>
      <c r="BM15" s="1320"/>
      <c r="BN15" s="1320"/>
      <c r="BO15" s="1320"/>
      <c r="BP15" s="1320"/>
      <c r="BQ15" s="1320"/>
      <c r="BR15" s="1320"/>
      <c r="BS15" s="1320"/>
      <c r="BT15" s="1359"/>
      <c r="BU15" s="192"/>
      <c r="BV15" s="192"/>
      <c r="BW15" s="192"/>
      <c r="BX15" s="192"/>
      <c r="BY15" s="192"/>
      <c r="BZ15" s="192"/>
      <c r="CA15" s="192"/>
      <c r="CB15" s="192"/>
      <c r="CC15" s="192"/>
      <c r="CD15" s="192"/>
      <c r="CE15" s="192"/>
      <c r="CF15" s="192"/>
      <c r="CG15" s="192"/>
      <c r="CH15" s="192"/>
      <c r="CI15" s="192"/>
      <c r="CJ15" s="192"/>
      <c r="CK15" s="192"/>
      <c r="CL15" s="192"/>
      <c r="CM15" s="192"/>
    </row>
    <row r="16" spans="1:91" ht="18.75" customHeight="1" x14ac:dyDescent="0.15">
      <c r="A16" s="1363"/>
      <c r="B16" s="1364"/>
      <c r="C16" s="1367"/>
      <c r="D16" s="1368"/>
      <c r="E16" s="1368"/>
      <c r="F16" s="1368"/>
      <c r="G16" s="1368"/>
      <c r="H16" s="1306"/>
      <c r="I16" s="1309"/>
      <c r="J16" s="1309"/>
      <c r="K16" s="1309"/>
      <c r="L16" s="1309"/>
      <c r="M16" s="1309"/>
      <c r="N16" s="1312"/>
      <c r="O16" s="1315"/>
      <c r="P16" s="1309"/>
      <c r="Q16" s="1309"/>
      <c r="R16" s="1309"/>
      <c r="S16" s="1309"/>
      <c r="T16" s="1309"/>
      <c r="U16" s="1312"/>
      <c r="V16" s="1315"/>
      <c r="W16" s="1309"/>
      <c r="X16" s="1309"/>
      <c r="Y16" s="1309"/>
      <c r="Z16" s="1309"/>
      <c r="AA16" s="1309"/>
      <c r="AB16" s="1312"/>
      <c r="AC16" s="1315"/>
      <c r="AD16" s="1309"/>
      <c r="AE16" s="1309"/>
      <c r="AF16" s="1309"/>
      <c r="AG16" s="1309"/>
      <c r="AH16" s="1309"/>
      <c r="AI16" s="1312"/>
      <c r="AJ16" s="1315"/>
      <c r="AK16" s="1309"/>
      <c r="AL16" s="1324"/>
      <c r="AM16" s="1331"/>
      <c r="AN16" s="1332"/>
      <c r="AO16" s="1333"/>
      <c r="AP16" s="1340"/>
      <c r="AQ16" s="1341"/>
      <c r="AR16" s="1341"/>
      <c r="AS16" s="1341"/>
      <c r="AT16" s="1342"/>
      <c r="AU16" s="1371"/>
      <c r="AV16" s="1372"/>
      <c r="AW16" s="209" t="s">
        <v>245</v>
      </c>
      <c r="AX16" s="1355"/>
      <c r="AY16" s="1356"/>
      <c r="AZ16" s="1356"/>
      <c r="BA16" s="1356"/>
      <c r="BB16" s="1357"/>
      <c r="BC16" s="1318"/>
      <c r="BD16" s="1321"/>
      <c r="BE16" s="1321"/>
      <c r="BF16" s="1321"/>
      <c r="BG16" s="1321"/>
      <c r="BH16" s="1321"/>
      <c r="BI16" s="1321"/>
      <c r="BJ16" s="1321"/>
      <c r="BK16" s="1360"/>
      <c r="BL16" s="1318"/>
      <c r="BM16" s="1321"/>
      <c r="BN16" s="1321"/>
      <c r="BO16" s="1321"/>
      <c r="BP16" s="1321"/>
      <c r="BQ16" s="1321"/>
      <c r="BR16" s="1321"/>
      <c r="BS16" s="1321"/>
      <c r="BT16" s="1360"/>
      <c r="BU16" s="192"/>
      <c r="BV16" s="192"/>
      <c r="BW16" s="192"/>
      <c r="BX16" s="192"/>
      <c r="BY16" s="192"/>
      <c r="BZ16" s="192"/>
      <c r="CA16" s="192"/>
      <c r="CB16" s="192"/>
      <c r="CC16" s="192"/>
      <c r="CD16" s="192"/>
      <c r="CE16" s="192"/>
      <c r="CF16" s="192"/>
      <c r="CG16" s="192"/>
      <c r="CH16" s="192"/>
      <c r="CI16" s="192"/>
      <c r="CJ16" s="192"/>
      <c r="CK16" s="192"/>
      <c r="CL16" s="192"/>
      <c r="CM16" s="192"/>
    </row>
    <row r="17" spans="1:91" ht="18.75" customHeight="1" x14ac:dyDescent="0.15">
      <c r="A17" s="1296" t="s">
        <v>138</v>
      </c>
      <c r="B17" s="1297"/>
      <c r="C17" s="1300"/>
      <c r="D17" s="1301"/>
      <c r="E17" s="1301"/>
      <c r="F17" s="1301"/>
      <c r="G17" s="1301"/>
      <c r="H17" s="1304"/>
      <c r="I17" s="1307"/>
      <c r="J17" s="1307"/>
      <c r="K17" s="1307"/>
      <c r="L17" s="1307"/>
      <c r="M17" s="1307"/>
      <c r="N17" s="1310"/>
      <c r="O17" s="1313"/>
      <c r="P17" s="1307"/>
      <c r="Q17" s="1307"/>
      <c r="R17" s="1307"/>
      <c r="S17" s="1307"/>
      <c r="T17" s="1307"/>
      <c r="U17" s="1310"/>
      <c r="V17" s="1313"/>
      <c r="W17" s="1307"/>
      <c r="X17" s="1307"/>
      <c r="Y17" s="1307"/>
      <c r="Z17" s="1307"/>
      <c r="AA17" s="1307"/>
      <c r="AB17" s="1310"/>
      <c r="AC17" s="1313"/>
      <c r="AD17" s="1307"/>
      <c r="AE17" s="1307"/>
      <c r="AF17" s="1307"/>
      <c r="AG17" s="1307"/>
      <c r="AH17" s="1307"/>
      <c r="AI17" s="1310"/>
      <c r="AJ17" s="1313"/>
      <c r="AK17" s="1307"/>
      <c r="AL17" s="1322"/>
      <c r="AM17" s="1325">
        <f>SUM(BL17:BT18)</f>
        <v>0</v>
      </c>
      <c r="AN17" s="1326"/>
      <c r="AO17" s="1327"/>
      <c r="AP17" s="1334"/>
      <c r="AQ17" s="1335"/>
      <c r="AR17" s="1335"/>
      <c r="AS17" s="1335"/>
      <c r="AT17" s="1336"/>
      <c r="AU17" s="1343" t="s">
        <v>246</v>
      </c>
      <c r="AV17" s="1344"/>
      <c r="AW17" s="1345"/>
      <c r="AX17" s="1349"/>
      <c r="AY17" s="1350"/>
      <c r="AZ17" s="1350"/>
      <c r="BA17" s="1350"/>
      <c r="BB17" s="1351"/>
      <c r="BC17" s="1316">
        <f t="shared" ref="BC17:BK17" si="5">COUNTIF($H17:$AL18,BC$6)</f>
        <v>0</v>
      </c>
      <c r="BD17" s="1319">
        <f t="shared" si="5"/>
        <v>0</v>
      </c>
      <c r="BE17" s="1319">
        <f t="shared" si="5"/>
        <v>0</v>
      </c>
      <c r="BF17" s="1319">
        <f t="shared" si="5"/>
        <v>0</v>
      </c>
      <c r="BG17" s="1319">
        <f t="shared" si="5"/>
        <v>0</v>
      </c>
      <c r="BH17" s="1319">
        <f t="shared" si="5"/>
        <v>0</v>
      </c>
      <c r="BI17" s="1319">
        <f t="shared" si="5"/>
        <v>0</v>
      </c>
      <c r="BJ17" s="1319">
        <f t="shared" si="5"/>
        <v>0</v>
      </c>
      <c r="BK17" s="1358">
        <f t="shared" si="5"/>
        <v>0</v>
      </c>
      <c r="BL17" s="1316">
        <f t="shared" ref="BL17:BT17" si="6">BC17*BC$42*24</f>
        <v>0</v>
      </c>
      <c r="BM17" s="1319">
        <f t="shared" si="6"/>
        <v>0</v>
      </c>
      <c r="BN17" s="1319">
        <f t="shared" si="6"/>
        <v>0</v>
      </c>
      <c r="BO17" s="1319">
        <f t="shared" si="6"/>
        <v>0</v>
      </c>
      <c r="BP17" s="1319">
        <f t="shared" si="6"/>
        <v>0</v>
      </c>
      <c r="BQ17" s="1319">
        <f t="shared" si="6"/>
        <v>0</v>
      </c>
      <c r="BR17" s="1319">
        <f t="shared" si="6"/>
        <v>0</v>
      </c>
      <c r="BS17" s="1319">
        <f t="shared" si="6"/>
        <v>0</v>
      </c>
      <c r="BT17" s="1358">
        <f t="shared" si="6"/>
        <v>0</v>
      </c>
      <c r="BU17" s="192"/>
      <c r="BV17" s="192"/>
      <c r="BW17" s="192"/>
      <c r="BX17" s="192"/>
      <c r="BY17" s="192"/>
      <c r="BZ17" s="192"/>
      <c r="CA17" s="192"/>
      <c r="CB17" s="192"/>
      <c r="CC17" s="192"/>
      <c r="CD17" s="192"/>
      <c r="CE17" s="192"/>
      <c r="CF17" s="192"/>
      <c r="CG17" s="192"/>
      <c r="CH17" s="192"/>
      <c r="CI17" s="192"/>
      <c r="CJ17" s="192"/>
      <c r="CK17" s="192"/>
      <c r="CL17" s="192"/>
      <c r="CM17" s="192"/>
    </row>
    <row r="18" spans="1:91" ht="18.75" customHeight="1" x14ac:dyDescent="0.15">
      <c r="A18" s="1298"/>
      <c r="B18" s="1299"/>
      <c r="C18" s="1302"/>
      <c r="D18" s="1303"/>
      <c r="E18" s="1303"/>
      <c r="F18" s="1303"/>
      <c r="G18" s="1303"/>
      <c r="H18" s="1305"/>
      <c r="I18" s="1308"/>
      <c r="J18" s="1308"/>
      <c r="K18" s="1308"/>
      <c r="L18" s="1308"/>
      <c r="M18" s="1308"/>
      <c r="N18" s="1311"/>
      <c r="O18" s="1314"/>
      <c r="P18" s="1308"/>
      <c r="Q18" s="1308"/>
      <c r="R18" s="1308"/>
      <c r="S18" s="1308"/>
      <c r="T18" s="1308"/>
      <c r="U18" s="1311"/>
      <c r="V18" s="1314"/>
      <c r="W18" s="1308"/>
      <c r="X18" s="1308"/>
      <c r="Y18" s="1308"/>
      <c r="Z18" s="1308"/>
      <c r="AA18" s="1308"/>
      <c r="AB18" s="1311"/>
      <c r="AC18" s="1314"/>
      <c r="AD18" s="1308"/>
      <c r="AE18" s="1308"/>
      <c r="AF18" s="1308"/>
      <c r="AG18" s="1308"/>
      <c r="AH18" s="1308"/>
      <c r="AI18" s="1311"/>
      <c r="AJ18" s="1314"/>
      <c r="AK18" s="1308"/>
      <c r="AL18" s="1323"/>
      <c r="AM18" s="1328"/>
      <c r="AN18" s="1329"/>
      <c r="AO18" s="1330"/>
      <c r="AP18" s="1337"/>
      <c r="AQ18" s="1338"/>
      <c r="AR18" s="1338"/>
      <c r="AS18" s="1338"/>
      <c r="AT18" s="1339"/>
      <c r="AU18" s="1346"/>
      <c r="AV18" s="1347"/>
      <c r="AW18" s="1348"/>
      <c r="AX18" s="1352"/>
      <c r="AY18" s="1353"/>
      <c r="AZ18" s="1353"/>
      <c r="BA18" s="1353"/>
      <c r="BB18" s="1354"/>
      <c r="BC18" s="1317"/>
      <c r="BD18" s="1320"/>
      <c r="BE18" s="1320"/>
      <c r="BF18" s="1320"/>
      <c r="BG18" s="1320"/>
      <c r="BH18" s="1320"/>
      <c r="BI18" s="1320"/>
      <c r="BJ18" s="1320"/>
      <c r="BK18" s="1359"/>
      <c r="BL18" s="1317"/>
      <c r="BM18" s="1320"/>
      <c r="BN18" s="1320"/>
      <c r="BO18" s="1320"/>
      <c r="BP18" s="1320"/>
      <c r="BQ18" s="1320"/>
      <c r="BR18" s="1320"/>
      <c r="BS18" s="1320"/>
      <c r="BT18" s="1359"/>
      <c r="BU18" s="192"/>
      <c r="BV18" s="192"/>
      <c r="BW18" s="192"/>
      <c r="BX18" s="192"/>
      <c r="BY18" s="192"/>
      <c r="BZ18" s="192"/>
      <c r="CA18" s="192"/>
      <c r="CB18" s="192"/>
      <c r="CC18" s="192"/>
      <c r="CD18" s="192"/>
      <c r="CE18" s="192"/>
      <c r="CF18" s="192"/>
      <c r="CG18" s="192"/>
      <c r="CH18" s="192"/>
      <c r="CI18" s="192"/>
      <c r="CJ18" s="192"/>
      <c r="CK18" s="192"/>
      <c r="CL18" s="192"/>
      <c r="CM18" s="192"/>
    </row>
    <row r="19" spans="1:91" ht="18.75" customHeight="1" x14ac:dyDescent="0.15">
      <c r="A19" s="1361" t="s">
        <v>182</v>
      </c>
      <c r="B19" s="1362"/>
      <c r="C19" s="1365"/>
      <c r="D19" s="1366"/>
      <c r="E19" s="1366"/>
      <c r="F19" s="1366"/>
      <c r="G19" s="1366"/>
      <c r="H19" s="1305"/>
      <c r="I19" s="1308"/>
      <c r="J19" s="1308"/>
      <c r="K19" s="1308"/>
      <c r="L19" s="1308"/>
      <c r="M19" s="1308"/>
      <c r="N19" s="1311"/>
      <c r="O19" s="1314"/>
      <c r="P19" s="1308"/>
      <c r="Q19" s="1308"/>
      <c r="R19" s="1308"/>
      <c r="S19" s="1308"/>
      <c r="T19" s="1308"/>
      <c r="U19" s="1311"/>
      <c r="V19" s="1314"/>
      <c r="W19" s="1308"/>
      <c r="X19" s="1308"/>
      <c r="Y19" s="1308"/>
      <c r="Z19" s="1308"/>
      <c r="AA19" s="1308"/>
      <c r="AB19" s="1311"/>
      <c r="AC19" s="1314"/>
      <c r="AD19" s="1308"/>
      <c r="AE19" s="1308"/>
      <c r="AF19" s="1308"/>
      <c r="AG19" s="1308"/>
      <c r="AH19" s="1308"/>
      <c r="AI19" s="1311"/>
      <c r="AJ19" s="1314"/>
      <c r="AK19" s="1308"/>
      <c r="AL19" s="1323"/>
      <c r="AM19" s="1328"/>
      <c r="AN19" s="1329"/>
      <c r="AO19" s="1330"/>
      <c r="AP19" s="1337"/>
      <c r="AQ19" s="1338"/>
      <c r="AR19" s="1338"/>
      <c r="AS19" s="1338"/>
      <c r="AT19" s="1339"/>
      <c r="AU19" s="1369"/>
      <c r="AV19" s="1370"/>
      <c r="AW19" s="208" t="s">
        <v>49</v>
      </c>
      <c r="AX19" s="1352"/>
      <c r="AY19" s="1353"/>
      <c r="AZ19" s="1353"/>
      <c r="BA19" s="1353"/>
      <c r="BB19" s="1354"/>
      <c r="BC19" s="1317"/>
      <c r="BD19" s="1320"/>
      <c r="BE19" s="1320"/>
      <c r="BF19" s="1320"/>
      <c r="BG19" s="1320"/>
      <c r="BH19" s="1320"/>
      <c r="BI19" s="1320"/>
      <c r="BJ19" s="1320"/>
      <c r="BK19" s="1359"/>
      <c r="BL19" s="1317"/>
      <c r="BM19" s="1320"/>
      <c r="BN19" s="1320"/>
      <c r="BO19" s="1320"/>
      <c r="BP19" s="1320"/>
      <c r="BQ19" s="1320"/>
      <c r="BR19" s="1320"/>
      <c r="BS19" s="1320"/>
      <c r="BT19" s="1359"/>
      <c r="BU19" s="192"/>
      <c r="BV19" s="192"/>
      <c r="BW19" s="192"/>
      <c r="BX19" s="192"/>
      <c r="BY19" s="192"/>
      <c r="BZ19" s="192"/>
      <c r="CA19" s="192"/>
      <c r="CB19" s="192"/>
      <c r="CC19" s="192"/>
      <c r="CD19" s="192"/>
      <c r="CE19" s="192"/>
      <c r="CF19" s="192"/>
      <c r="CG19" s="192"/>
      <c r="CH19" s="192"/>
      <c r="CI19" s="192"/>
      <c r="CJ19" s="192"/>
      <c r="CK19" s="192"/>
      <c r="CL19" s="192"/>
      <c r="CM19" s="192"/>
    </row>
    <row r="20" spans="1:91" ht="18.75" customHeight="1" x14ac:dyDescent="0.15">
      <c r="A20" s="1363"/>
      <c r="B20" s="1364"/>
      <c r="C20" s="1367"/>
      <c r="D20" s="1368"/>
      <c r="E20" s="1368"/>
      <c r="F20" s="1368"/>
      <c r="G20" s="1368"/>
      <c r="H20" s="1306"/>
      <c r="I20" s="1309"/>
      <c r="J20" s="1309"/>
      <c r="K20" s="1309"/>
      <c r="L20" s="1309"/>
      <c r="M20" s="1309"/>
      <c r="N20" s="1312"/>
      <c r="O20" s="1315"/>
      <c r="P20" s="1309"/>
      <c r="Q20" s="1309"/>
      <c r="R20" s="1309"/>
      <c r="S20" s="1309"/>
      <c r="T20" s="1309"/>
      <c r="U20" s="1312"/>
      <c r="V20" s="1315"/>
      <c r="W20" s="1309"/>
      <c r="X20" s="1309"/>
      <c r="Y20" s="1309"/>
      <c r="Z20" s="1309"/>
      <c r="AA20" s="1309"/>
      <c r="AB20" s="1312"/>
      <c r="AC20" s="1315"/>
      <c r="AD20" s="1309"/>
      <c r="AE20" s="1309"/>
      <c r="AF20" s="1309"/>
      <c r="AG20" s="1309"/>
      <c r="AH20" s="1309"/>
      <c r="AI20" s="1312"/>
      <c r="AJ20" s="1315"/>
      <c r="AK20" s="1309"/>
      <c r="AL20" s="1324"/>
      <c r="AM20" s="1331"/>
      <c r="AN20" s="1332"/>
      <c r="AO20" s="1333"/>
      <c r="AP20" s="1340"/>
      <c r="AQ20" s="1341"/>
      <c r="AR20" s="1341"/>
      <c r="AS20" s="1341"/>
      <c r="AT20" s="1342"/>
      <c r="AU20" s="1371"/>
      <c r="AV20" s="1372"/>
      <c r="AW20" s="209" t="s">
        <v>245</v>
      </c>
      <c r="AX20" s="1355"/>
      <c r="AY20" s="1356"/>
      <c r="AZ20" s="1356"/>
      <c r="BA20" s="1356"/>
      <c r="BB20" s="1357"/>
      <c r="BC20" s="1318"/>
      <c r="BD20" s="1321"/>
      <c r="BE20" s="1321"/>
      <c r="BF20" s="1321"/>
      <c r="BG20" s="1321"/>
      <c r="BH20" s="1321"/>
      <c r="BI20" s="1321"/>
      <c r="BJ20" s="1321"/>
      <c r="BK20" s="1360"/>
      <c r="BL20" s="1318"/>
      <c r="BM20" s="1321"/>
      <c r="BN20" s="1321"/>
      <c r="BO20" s="1321"/>
      <c r="BP20" s="1321"/>
      <c r="BQ20" s="1321"/>
      <c r="BR20" s="1321"/>
      <c r="BS20" s="1321"/>
      <c r="BT20" s="1360"/>
      <c r="BU20" s="192"/>
      <c r="BV20" s="192"/>
      <c r="BW20" s="192"/>
      <c r="BX20" s="192"/>
      <c r="BY20" s="192"/>
      <c r="BZ20" s="192"/>
      <c r="CA20" s="192"/>
      <c r="CB20" s="192"/>
      <c r="CC20" s="192"/>
      <c r="CD20" s="192"/>
      <c r="CE20" s="192"/>
      <c r="CF20" s="192"/>
      <c r="CG20" s="192"/>
      <c r="CH20" s="192"/>
      <c r="CI20" s="192"/>
      <c r="CJ20" s="192"/>
      <c r="CK20" s="192"/>
      <c r="CL20" s="192"/>
      <c r="CM20" s="192"/>
    </row>
    <row r="21" spans="1:91" ht="18.75" customHeight="1" x14ac:dyDescent="0.15">
      <c r="A21" s="1296" t="s">
        <v>138</v>
      </c>
      <c r="B21" s="1297"/>
      <c r="C21" s="1300"/>
      <c r="D21" s="1301"/>
      <c r="E21" s="1301"/>
      <c r="F21" s="1301"/>
      <c r="G21" s="1301"/>
      <c r="H21" s="1304"/>
      <c r="I21" s="1307"/>
      <c r="J21" s="1307"/>
      <c r="K21" s="1307"/>
      <c r="L21" s="1307"/>
      <c r="M21" s="1307"/>
      <c r="N21" s="1310"/>
      <c r="O21" s="1313"/>
      <c r="P21" s="1307"/>
      <c r="Q21" s="1307"/>
      <c r="R21" s="1307"/>
      <c r="S21" s="1307"/>
      <c r="T21" s="1307"/>
      <c r="U21" s="1310"/>
      <c r="V21" s="1313"/>
      <c r="W21" s="1307"/>
      <c r="X21" s="1307"/>
      <c r="Y21" s="1307"/>
      <c r="Z21" s="1307"/>
      <c r="AA21" s="1307"/>
      <c r="AB21" s="1310"/>
      <c r="AC21" s="1313"/>
      <c r="AD21" s="1307"/>
      <c r="AE21" s="1307"/>
      <c r="AF21" s="1307"/>
      <c r="AG21" s="1307"/>
      <c r="AH21" s="1307"/>
      <c r="AI21" s="1310"/>
      <c r="AJ21" s="1313"/>
      <c r="AK21" s="1307"/>
      <c r="AL21" s="1322"/>
      <c r="AM21" s="1325">
        <f>SUM(BL21:BT22)</f>
        <v>0</v>
      </c>
      <c r="AN21" s="1326"/>
      <c r="AO21" s="1327"/>
      <c r="AP21" s="1334"/>
      <c r="AQ21" s="1335"/>
      <c r="AR21" s="1335"/>
      <c r="AS21" s="1335"/>
      <c r="AT21" s="1336"/>
      <c r="AU21" s="1343" t="s">
        <v>246</v>
      </c>
      <c r="AV21" s="1344"/>
      <c r="AW21" s="1345"/>
      <c r="AX21" s="1349"/>
      <c r="AY21" s="1350"/>
      <c r="AZ21" s="1350"/>
      <c r="BA21" s="1350"/>
      <c r="BB21" s="1351"/>
      <c r="BC21" s="1316">
        <f t="shared" ref="BC21:BK21" si="7">COUNTIF($H21:$AL22,BC$6)</f>
        <v>0</v>
      </c>
      <c r="BD21" s="1319">
        <f t="shared" si="7"/>
        <v>0</v>
      </c>
      <c r="BE21" s="1319">
        <f t="shared" si="7"/>
        <v>0</v>
      </c>
      <c r="BF21" s="1319">
        <f t="shared" si="7"/>
        <v>0</v>
      </c>
      <c r="BG21" s="1319">
        <f t="shared" si="7"/>
        <v>0</v>
      </c>
      <c r="BH21" s="1319">
        <f t="shared" si="7"/>
        <v>0</v>
      </c>
      <c r="BI21" s="1319">
        <f t="shared" si="7"/>
        <v>0</v>
      </c>
      <c r="BJ21" s="1319">
        <f t="shared" si="7"/>
        <v>0</v>
      </c>
      <c r="BK21" s="1358">
        <f t="shared" si="7"/>
        <v>0</v>
      </c>
      <c r="BL21" s="1316">
        <f t="shared" ref="BL21:BT21" si="8">BC21*BC$42*24</f>
        <v>0</v>
      </c>
      <c r="BM21" s="1319">
        <f t="shared" si="8"/>
        <v>0</v>
      </c>
      <c r="BN21" s="1319">
        <f t="shared" si="8"/>
        <v>0</v>
      </c>
      <c r="BO21" s="1319">
        <f t="shared" si="8"/>
        <v>0</v>
      </c>
      <c r="BP21" s="1319">
        <f t="shared" si="8"/>
        <v>0</v>
      </c>
      <c r="BQ21" s="1319">
        <f t="shared" si="8"/>
        <v>0</v>
      </c>
      <c r="BR21" s="1319">
        <f t="shared" si="8"/>
        <v>0</v>
      </c>
      <c r="BS21" s="1319">
        <f t="shared" si="8"/>
        <v>0</v>
      </c>
      <c r="BT21" s="1358">
        <f t="shared" si="8"/>
        <v>0</v>
      </c>
      <c r="BU21" s="192"/>
      <c r="BV21" s="192"/>
      <c r="BW21" s="192"/>
      <c r="BX21" s="192"/>
      <c r="BY21" s="192"/>
      <c r="BZ21" s="192"/>
      <c r="CA21" s="192"/>
      <c r="CB21" s="192"/>
      <c r="CC21" s="192"/>
      <c r="CD21" s="192"/>
      <c r="CE21" s="192"/>
      <c r="CF21" s="192"/>
      <c r="CG21" s="192"/>
      <c r="CH21" s="192"/>
      <c r="CI21" s="192"/>
      <c r="CJ21" s="192"/>
      <c r="CK21" s="192"/>
      <c r="CL21" s="192"/>
      <c r="CM21" s="192"/>
    </row>
    <row r="22" spans="1:91" ht="18.75" customHeight="1" x14ac:dyDescent="0.15">
      <c r="A22" s="1298"/>
      <c r="B22" s="1299"/>
      <c r="C22" s="1302"/>
      <c r="D22" s="1303"/>
      <c r="E22" s="1303"/>
      <c r="F22" s="1303"/>
      <c r="G22" s="1303"/>
      <c r="H22" s="1305"/>
      <c r="I22" s="1308"/>
      <c r="J22" s="1308"/>
      <c r="K22" s="1308"/>
      <c r="L22" s="1308"/>
      <c r="M22" s="1308"/>
      <c r="N22" s="1311"/>
      <c r="O22" s="1314"/>
      <c r="P22" s="1308"/>
      <c r="Q22" s="1308"/>
      <c r="R22" s="1308"/>
      <c r="S22" s="1308"/>
      <c r="T22" s="1308"/>
      <c r="U22" s="1311"/>
      <c r="V22" s="1314"/>
      <c r="W22" s="1308"/>
      <c r="X22" s="1308"/>
      <c r="Y22" s="1308"/>
      <c r="Z22" s="1308"/>
      <c r="AA22" s="1308"/>
      <c r="AB22" s="1311"/>
      <c r="AC22" s="1314"/>
      <c r="AD22" s="1308"/>
      <c r="AE22" s="1308"/>
      <c r="AF22" s="1308"/>
      <c r="AG22" s="1308"/>
      <c r="AH22" s="1308"/>
      <c r="AI22" s="1311"/>
      <c r="AJ22" s="1314"/>
      <c r="AK22" s="1308"/>
      <c r="AL22" s="1323"/>
      <c r="AM22" s="1328"/>
      <c r="AN22" s="1329"/>
      <c r="AO22" s="1330"/>
      <c r="AP22" s="1337"/>
      <c r="AQ22" s="1338"/>
      <c r="AR22" s="1338"/>
      <c r="AS22" s="1338"/>
      <c r="AT22" s="1339"/>
      <c r="AU22" s="1346"/>
      <c r="AV22" s="1347"/>
      <c r="AW22" s="1348"/>
      <c r="AX22" s="1352"/>
      <c r="AY22" s="1353"/>
      <c r="AZ22" s="1353"/>
      <c r="BA22" s="1353"/>
      <c r="BB22" s="1354"/>
      <c r="BC22" s="1317"/>
      <c r="BD22" s="1320"/>
      <c r="BE22" s="1320"/>
      <c r="BF22" s="1320"/>
      <c r="BG22" s="1320"/>
      <c r="BH22" s="1320"/>
      <c r="BI22" s="1320"/>
      <c r="BJ22" s="1320"/>
      <c r="BK22" s="1359"/>
      <c r="BL22" s="1317"/>
      <c r="BM22" s="1320"/>
      <c r="BN22" s="1320"/>
      <c r="BO22" s="1320"/>
      <c r="BP22" s="1320"/>
      <c r="BQ22" s="1320"/>
      <c r="BR22" s="1320"/>
      <c r="BS22" s="1320"/>
      <c r="BT22" s="1359"/>
      <c r="BU22" s="192"/>
      <c r="BV22" s="192"/>
      <c r="BW22" s="192"/>
      <c r="BX22" s="192"/>
      <c r="BY22" s="192"/>
      <c r="BZ22" s="192"/>
      <c r="CA22" s="192"/>
      <c r="CB22" s="192"/>
      <c r="CC22" s="192"/>
      <c r="CD22" s="192"/>
      <c r="CE22" s="192"/>
      <c r="CF22" s="192"/>
      <c r="CG22" s="192"/>
      <c r="CH22" s="192"/>
      <c r="CI22" s="192"/>
      <c r="CJ22" s="192"/>
      <c r="CK22" s="192"/>
      <c r="CL22" s="192"/>
      <c r="CM22" s="192"/>
    </row>
    <row r="23" spans="1:91" ht="18.75" customHeight="1" x14ac:dyDescent="0.15">
      <c r="A23" s="1361" t="s">
        <v>182</v>
      </c>
      <c r="B23" s="1362"/>
      <c r="C23" s="1365"/>
      <c r="D23" s="1366"/>
      <c r="E23" s="1366"/>
      <c r="F23" s="1366"/>
      <c r="G23" s="1366"/>
      <c r="H23" s="1305"/>
      <c r="I23" s="1308"/>
      <c r="J23" s="1308"/>
      <c r="K23" s="1308"/>
      <c r="L23" s="1308"/>
      <c r="M23" s="1308"/>
      <c r="N23" s="1311"/>
      <c r="O23" s="1314"/>
      <c r="P23" s="1308"/>
      <c r="Q23" s="1308"/>
      <c r="R23" s="1308"/>
      <c r="S23" s="1308"/>
      <c r="T23" s="1308"/>
      <c r="U23" s="1311"/>
      <c r="V23" s="1314"/>
      <c r="W23" s="1308"/>
      <c r="X23" s="1308"/>
      <c r="Y23" s="1308"/>
      <c r="Z23" s="1308"/>
      <c r="AA23" s="1308"/>
      <c r="AB23" s="1311"/>
      <c r="AC23" s="1314"/>
      <c r="AD23" s="1308"/>
      <c r="AE23" s="1308"/>
      <c r="AF23" s="1308"/>
      <c r="AG23" s="1308"/>
      <c r="AH23" s="1308"/>
      <c r="AI23" s="1311"/>
      <c r="AJ23" s="1314"/>
      <c r="AK23" s="1308"/>
      <c r="AL23" s="1323"/>
      <c r="AM23" s="1328"/>
      <c r="AN23" s="1329"/>
      <c r="AO23" s="1330"/>
      <c r="AP23" s="1337"/>
      <c r="AQ23" s="1338"/>
      <c r="AR23" s="1338"/>
      <c r="AS23" s="1338"/>
      <c r="AT23" s="1339"/>
      <c r="AU23" s="1369"/>
      <c r="AV23" s="1370"/>
      <c r="AW23" s="208" t="s">
        <v>49</v>
      </c>
      <c r="AX23" s="1352"/>
      <c r="AY23" s="1353"/>
      <c r="AZ23" s="1353"/>
      <c r="BA23" s="1353"/>
      <c r="BB23" s="1354"/>
      <c r="BC23" s="1317"/>
      <c r="BD23" s="1320"/>
      <c r="BE23" s="1320"/>
      <c r="BF23" s="1320"/>
      <c r="BG23" s="1320"/>
      <c r="BH23" s="1320"/>
      <c r="BI23" s="1320"/>
      <c r="BJ23" s="1320"/>
      <c r="BK23" s="1359"/>
      <c r="BL23" s="1317"/>
      <c r="BM23" s="1320"/>
      <c r="BN23" s="1320"/>
      <c r="BO23" s="1320"/>
      <c r="BP23" s="1320"/>
      <c r="BQ23" s="1320"/>
      <c r="BR23" s="1320"/>
      <c r="BS23" s="1320"/>
      <c r="BT23" s="1359"/>
      <c r="BU23" s="192"/>
      <c r="BV23" s="192"/>
      <c r="BW23" s="192"/>
      <c r="BX23" s="192"/>
      <c r="BY23" s="192"/>
      <c r="BZ23" s="192"/>
      <c r="CA23" s="192"/>
      <c r="CB23" s="192"/>
      <c r="CC23" s="192"/>
      <c r="CD23" s="192"/>
      <c r="CE23" s="192"/>
      <c r="CF23" s="192"/>
      <c r="CG23" s="192"/>
      <c r="CH23" s="192"/>
      <c r="CI23" s="192"/>
      <c r="CJ23" s="192"/>
      <c r="CK23" s="192"/>
      <c r="CL23" s="192"/>
      <c r="CM23" s="192"/>
    </row>
    <row r="24" spans="1:91" ht="18.75" customHeight="1" x14ac:dyDescent="0.15">
      <c r="A24" s="1363"/>
      <c r="B24" s="1364"/>
      <c r="C24" s="1367"/>
      <c r="D24" s="1368"/>
      <c r="E24" s="1368"/>
      <c r="F24" s="1368"/>
      <c r="G24" s="1368"/>
      <c r="H24" s="1306"/>
      <c r="I24" s="1309"/>
      <c r="J24" s="1309"/>
      <c r="K24" s="1309"/>
      <c r="L24" s="1309"/>
      <c r="M24" s="1309"/>
      <c r="N24" s="1312"/>
      <c r="O24" s="1315"/>
      <c r="P24" s="1309"/>
      <c r="Q24" s="1309"/>
      <c r="R24" s="1309"/>
      <c r="S24" s="1309"/>
      <c r="T24" s="1309"/>
      <c r="U24" s="1312"/>
      <c r="V24" s="1315"/>
      <c r="W24" s="1309"/>
      <c r="X24" s="1309"/>
      <c r="Y24" s="1309"/>
      <c r="Z24" s="1309"/>
      <c r="AA24" s="1309"/>
      <c r="AB24" s="1312"/>
      <c r="AC24" s="1315"/>
      <c r="AD24" s="1309"/>
      <c r="AE24" s="1309"/>
      <c r="AF24" s="1309"/>
      <c r="AG24" s="1309"/>
      <c r="AH24" s="1309"/>
      <c r="AI24" s="1312"/>
      <c r="AJ24" s="1315"/>
      <c r="AK24" s="1309"/>
      <c r="AL24" s="1324"/>
      <c r="AM24" s="1331"/>
      <c r="AN24" s="1332"/>
      <c r="AO24" s="1333"/>
      <c r="AP24" s="1340"/>
      <c r="AQ24" s="1341"/>
      <c r="AR24" s="1341"/>
      <c r="AS24" s="1341"/>
      <c r="AT24" s="1342"/>
      <c r="AU24" s="1371"/>
      <c r="AV24" s="1372"/>
      <c r="AW24" s="209" t="s">
        <v>245</v>
      </c>
      <c r="AX24" s="1355"/>
      <c r="AY24" s="1356"/>
      <c r="AZ24" s="1356"/>
      <c r="BA24" s="1356"/>
      <c r="BB24" s="1357"/>
      <c r="BC24" s="1318"/>
      <c r="BD24" s="1321"/>
      <c r="BE24" s="1321"/>
      <c r="BF24" s="1321"/>
      <c r="BG24" s="1321"/>
      <c r="BH24" s="1321"/>
      <c r="BI24" s="1321"/>
      <c r="BJ24" s="1321"/>
      <c r="BK24" s="1360"/>
      <c r="BL24" s="1318"/>
      <c r="BM24" s="1321"/>
      <c r="BN24" s="1321"/>
      <c r="BO24" s="1321"/>
      <c r="BP24" s="1321"/>
      <c r="BQ24" s="1321"/>
      <c r="BR24" s="1321"/>
      <c r="BS24" s="1321"/>
      <c r="BT24" s="1360"/>
      <c r="BU24" s="192"/>
      <c r="BV24" s="192"/>
      <c r="BW24" s="192"/>
      <c r="BX24" s="192"/>
      <c r="BY24" s="192"/>
      <c r="BZ24" s="192"/>
      <c r="CA24" s="192"/>
      <c r="CB24" s="192"/>
      <c r="CC24" s="192"/>
      <c r="CD24" s="192"/>
      <c r="CE24" s="192"/>
      <c r="CF24" s="192"/>
      <c r="CG24" s="192"/>
      <c r="CH24" s="192"/>
      <c r="CI24" s="192"/>
      <c r="CJ24" s="192"/>
      <c r="CK24" s="192"/>
      <c r="CL24" s="192"/>
      <c r="CM24" s="192"/>
    </row>
    <row r="25" spans="1:91" ht="18.75" customHeight="1" x14ac:dyDescent="0.15">
      <c r="A25" s="1296" t="s">
        <v>138</v>
      </c>
      <c r="B25" s="1297"/>
      <c r="C25" s="1300"/>
      <c r="D25" s="1301"/>
      <c r="E25" s="1301"/>
      <c r="F25" s="1301"/>
      <c r="G25" s="1301"/>
      <c r="H25" s="1304"/>
      <c r="I25" s="1307"/>
      <c r="J25" s="1307"/>
      <c r="K25" s="1307"/>
      <c r="L25" s="1307"/>
      <c r="M25" s="1307"/>
      <c r="N25" s="1310"/>
      <c r="O25" s="1313"/>
      <c r="P25" s="1307"/>
      <c r="Q25" s="1307"/>
      <c r="R25" s="1307"/>
      <c r="S25" s="1307"/>
      <c r="T25" s="1307"/>
      <c r="U25" s="1310"/>
      <c r="V25" s="1313"/>
      <c r="W25" s="1307"/>
      <c r="X25" s="1307"/>
      <c r="Y25" s="1307"/>
      <c r="Z25" s="1307"/>
      <c r="AA25" s="1307"/>
      <c r="AB25" s="1310"/>
      <c r="AC25" s="1313"/>
      <c r="AD25" s="1307"/>
      <c r="AE25" s="1307"/>
      <c r="AF25" s="1307"/>
      <c r="AG25" s="1307"/>
      <c r="AH25" s="1307"/>
      <c r="AI25" s="1310"/>
      <c r="AJ25" s="1313"/>
      <c r="AK25" s="1307"/>
      <c r="AL25" s="1322"/>
      <c r="AM25" s="1325">
        <f>SUM(BL25:BT26)</f>
        <v>0</v>
      </c>
      <c r="AN25" s="1326"/>
      <c r="AO25" s="1327"/>
      <c r="AP25" s="1334"/>
      <c r="AQ25" s="1335"/>
      <c r="AR25" s="1335"/>
      <c r="AS25" s="1335"/>
      <c r="AT25" s="1336"/>
      <c r="AU25" s="1343" t="s">
        <v>246</v>
      </c>
      <c r="AV25" s="1344"/>
      <c r="AW25" s="1345"/>
      <c r="AX25" s="1349"/>
      <c r="AY25" s="1350"/>
      <c r="AZ25" s="1350"/>
      <c r="BA25" s="1350"/>
      <c r="BB25" s="1351"/>
      <c r="BC25" s="1316">
        <f t="shared" ref="BC25:BK25" si="9">COUNTIF($H25:$AL26,BC$6)</f>
        <v>0</v>
      </c>
      <c r="BD25" s="1319">
        <f t="shared" si="9"/>
        <v>0</v>
      </c>
      <c r="BE25" s="1319">
        <f t="shared" si="9"/>
        <v>0</v>
      </c>
      <c r="BF25" s="1319">
        <f t="shared" si="9"/>
        <v>0</v>
      </c>
      <c r="BG25" s="1319">
        <f t="shared" si="9"/>
        <v>0</v>
      </c>
      <c r="BH25" s="1319">
        <f t="shared" si="9"/>
        <v>0</v>
      </c>
      <c r="BI25" s="1319">
        <f t="shared" si="9"/>
        <v>0</v>
      </c>
      <c r="BJ25" s="1319">
        <f t="shared" si="9"/>
        <v>0</v>
      </c>
      <c r="BK25" s="1358">
        <f t="shared" si="9"/>
        <v>0</v>
      </c>
      <c r="BL25" s="1316">
        <f t="shared" ref="BL25:BT25" si="10">BC25*BC$42*24</f>
        <v>0</v>
      </c>
      <c r="BM25" s="1319">
        <f t="shared" si="10"/>
        <v>0</v>
      </c>
      <c r="BN25" s="1319">
        <f t="shared" si="10"/>
        <v>0</v>
      </c>
      <c r="BO25" s="1319">
        <f t="shared" si="10"/>
        <v>0</v>
      </c>
      <c r="BP25" s="1319">
        <f t="shared" si="10"/>
        <v>0</v>
      </c>
      <c r="BQ25" s="1319">
        <f t="shared" si="10"/>
        <v>0</v>
      </c>
      <c r="BR25" s="1319">
        <f t="shared" si="10"/>
        <v>0</v>
      </c>
      <c r="BS25" s="1319">
        <f t="shared" si="10"/>
        <v>0</v>
      </c>
      <c r="BT25" s="1358">
        <f t="shared" si="10"/>
        <v>0</v>
      </c>
      <c r="BU25" s="192">
        <f>AM58</f>
        <v>0</v>
      </c>
      <c r="BV25" s="192"/>
      <c r="BW25" s="192"/>
      <c r="BX25" s="192"/>
      <c r="BY25" s="192"/>
      <c r="BZ25" s="192"/>
      <c r="CA25" s="192"/>
      <c r="CB25" s="192"/>
      <c r="CC25" s="192"/>
      <c r="CD25" s="192"/>
      <c r="CE25" s="192"/>
      <c r="CF25" s="192"/>
      <c r="CG25" s="192"/>
      <c r="CH25" s="192"/>
      <c r="CI25" s="192"/>
      <c r="CJ25" s="192"/>
      <c r="CK25" s="192"/>
      <c r="CL25" s="192"/>
      <c r="CM25" s="192"/>
    </row>
    <row r="26" spans="1:91" ht="18.75" customHeight="1" x14ac:dyDescent="0.15">
      <c r="A26" s="1298"/>
      <c r="B26" s="1299"/>
      <c r="C26" s="1302"/>
      <c r="D26" s="1303"/>
      <c r="E26" s="1303"/>
      <c r="F26" s="1303"/>
      <c r="G26" s="1303"/>
      <c r="H26" s="1305"/>
      <c r="I26" s="1308"/>
      <c r="J26" s="1308"/>
      <c r="K26" s="1308"/>
      <c r="L26" s="1308"/>
      <c r="M26" s="1308"/>
      <c r="N26" s="1311"/>
      <c r="O26" s="1314"/>
      <c r="P26" s="1308"/>
      <c r="Q26" s="1308"/>
      <c r="R26" s="1308"/>
      <c r="S26" s="1308"/>
      <c r="T26" s="1308"/>
      <c r="U26" s="1311"/>
      <c r="V26" s="1314"/>
      <c r="W26" s="1308"/>
      <c r="X26" s="1308"/>
      <c r="Y26" s="1308"/>
      <c r="Z26" s="1308"/>
      <c r="AA26" s="1308"/>
      <c r="AB26" s="1311"/>
      <c r="AC26" s="1314"/>
      <c r="AD26" s="1308"/>
      <c r="AE26" s="1308"/>
      <c r="AF26" s="1308"/>
      <c r="AG26" s="1308"/>
      <c r="AH26" s="1308"/>
      <c r="AI26" s="1311"/>
      <c r="AJ26" s="1314"/>
      <c r="AK26" s="1308"/>
      <c r="AL26" s="1323"/>
      <c r="AM26" s="1328"/>
      <c r="AN26" s="1329"/>
      <c r="AO26" s="1330"/>
      <c r="AP26" s="1337"/>
      <c r="AQ26" s="1338"/>
      <c r="AR26" s="1338"/>
      <c r="AS26" s="1338"/>
      <c r="AT26" s="1339"/>
      <c r="AU26" s="1346"/>
      <c r="AV26" s="1347"/>
      <c r="AW26" s="1348"/>
      <c r="AX26" s="1352"/>
      <c r="AY26" s="1353"/>
      <c r="AZ26" s="1353"/>
      <c r="BA26" s="1353"/>
      <c r="BB26" s="1354"/>
      <c r="BC26" s="1317"/>
      <c r="BD26" s="1320"/>
      <c r="BE26" s="1320"/>
      <c r="BF26" s="1320"/>
      <c r="BG26" s="1320"/>
      <c r="BH26" s="1320"/>
      <c r="BI26" s="1320"/>
      <c r="BJ26" s="1320"/>
      <c r="BK26" s="1359"/>
      <c r="BL26" s="1317"/>
      <c r="BM26" s="1320"/>
      <c r="BN26" s="1320"/>
      <c r="BO26" s="1320"/>
      <c r="BP26" s="1320"/>
      <c r="BQ26" s="1320"/>
      <c r="BR26" s="1320"/>
      <c r="BS26" s="1320"/>
      <c r="BT26" s="1359"/>
      <c r="BU26" s="192">
        <f>AM59</f>
        <v>0</v>
      </c>
      <c r="BV26" s="192"/>
      <c r="BW26" s="192"/>
      <c r="BX26" s="192"/>
      <c r="BY26" s="192"/>
      <c r="BZ26" s="192"/>
      <c r="CA26" s="192"/>
      <c r="CB26" s="192"/>
      <c r="CC26" s="192"/>
      <c r="CD26" s="192"/>
      <c r="CE26" s="192"/>
      <c r="CF26" s="192"/>
      <c r="CG26" s="192"/>
      <c r="CH26" s="192"/>
      <c r="CI26" s="192"/>
      <c r="CJ26" s="192"/>
      <c r="CK26" s="192"/>
      <c r="CL26" s="192"/>
      <c r="CM26" s="192"/>
    </row>
    <row r="27" spans="1:91" ht="18.75" customHeight="1" x14ac:dyDescent="0.15">
      <c r="A27" s="1361" t="s">
        <v>182</v>
      </c>
      <c r="B27" s="1362"/>
      <c r="C27" s="1365"/>
      <c r="D27" s="1366"/>
      <c r="E27" s="1366"/>
      <c r="F27" s="1366"/>
      <c r="G27" s="1366"/>
      <c r="H27" s="1305"/>
      <c r="I27" s="1308"/>
      <c r="J27" s="1308"/>
      <c r="K27" s="1308"/>
      <c r="L27" s="1308"/>
      <c r="M27" s="1308"/>
      <c r="N27" s="1311"/>
      <c r="O27" s="1314"/>
      <c r="P27" s="1308"/>
      <c r="Q27" s="1308"/>
      <c r="R27" s="1308"/>
      <c r="S27" s="1308"/>
      <c r="T27" s="1308"/>
      <c r="U27" s="1311"/>
      <c r="V27" s="1314"/>
      <c r="W27" s="1308"/>
      <c r="X27" s="1308"/>
      <c r="Y27" s="1308"/>
      <c r="Z27" s="1308"/>
      <c r="AA27" s="1308"/>
      <c r="AB27" s="1311"/>
      <c r="AC27" s="1314"/>
      <c r="AD27" s="1308"/>
      <c r="AE27" s="1308"/>
      <c r="AF27" s="1308"/>
      <c r="AG27" s="1308"/>
      <c r="AH27" s="1308"/>
      <c r="AI27" s="1311"/>
      <c r="AJ27" s="1314"/>
      <c r="AK27" s="1308"/>
      <c r="AL27" s="1323"/>
      <c r="AM27" s="1328"/>
      <c r="AN27" s="1329"/>
      <c r="AO27" s="1330"/>
      <c r="AP27" s="1337"/>
      <c r="AQ27" s="1338"/>
      <c r="AR27" s="1338"/>
      <c r="AS27" s="1338"/>
      <c r="AT27" s="1339"/>
      <c r="AU27" s="1369"/>
      <c r="AV27" s="1370"/>
      <c r="AW27" s="208" t="s">
        <v>49</v>
      </c>
      <c r="AX27" s="1352"/>
      <c r="AY27" s="1353"/>
      <c r="AZ27" s="1353"/>
      <c r="BA27" s="1353"/>
      <c r="BB27" s="1354"/>
      <c r="BC27" s="1317"/>
      <c r="BD27" s="1320"/>
      <c r="BE27" s="1320"/>
      <c r="BF27" s="1320"/>
      <c r="BG27" s="1320"/>
      <c r="BH27" s="1320"/>
      <c r="BI27" s="1320"/>
      <c r="BJ27" s="1320"/>
      <c r="BK27" s="1359"/>
      <c r="BL27" s="1317"/>
      <c r="BM27" s="1320"/>
      <c r="BN27" s="1320"/>
      <c r="BO27" s="1320"/>
      <c r="BP27" s="1320"/>
      <c r="BQ27" s="1320"/>
      <c r="BR27" s="1320"/>
      <c r="BS27" s="1320"/>
      <c r="BT27" s="1359"/>
      <c r="BU27" s="192">
        <f>AM60</f>
        <v>0</v>
      </c>
      <c r="BV27" s="192"/>
      <c r="BW27" s="192"/>
      <c r="BX27" s="192"/>
      <c r="BY27" s="192"/>
      <c r="BZ27" s="192"/>
      <c r="CA27" s="192"/>
      <c r="CB27" s="192"/>
      <c r="CC27" s="192"/>
      <c r="CD27" s="192"/>
      <c r="CE27" s="192"/>
      <c r="CF27" s="192"/>
      <c r="CG27" s="192"/>
      <c r="CH27" s="192"/>
      <c r="CI27" s="192"/>
      <c r="CJ27" s="192"/>
      <c r="CK27" s="192"/>
      <c r="CL27" s="192"/>
      <c r="CM27" s="192"/>
    </row>
    <row r="28" spans="1:91" ht="18.75" customHeight="1" x14ac:dyDescent="0.15">
      <c r="A28" s="1363"/>
      <c r="B28" s="1364"/>
      <c r="C28" s="1367"/>
      <c r="D28" s="1368"/>
      <c r="E28" s="1368"/>
      <c r="F28" s="1368"/>
      <c r="G28" s="1368"/>
      <c r="H28" s="1306"/>
      <c r="I28" s="1309"/>
      <c r="J28" s="1309"/>
      <c r="K28" s="1309"/>
      <c r="L28" s="1309"/>
      <c r="M28" s="1309"/>
      <c r="N28" s="1312"/>
      <c r="O28" s="1315"/>
      <c r="P28" s="1309"/>
      <c r="Q28" s="1309"/>
      <c r="R28" s="1309"/>
      <c r="S28" s="1309"/>
      <c r="T28" s="1309"/>
      <c r="U28" s="1312"/>
      <c r="V28" s="1315"/>
      <c r="W28" s="1309"/>
      <c r="X28" s="1309"/>
      <c r="Y28" s="1309"/>
      <c r="Z28" s="1309"/>
      <c r="AA28" s="1309"/>
      <c r="AB28" s="1312"/>
      <c r="AC28" s="1315"/>
      <c r="AD28" s="1309"/>
      <c r="AE28" s="1309"/>
      <c r="AF28" s="1309"/>
      <c r="AG28" s="1309"/>
      <c r="AH28" s="1309"/>
      <c r="AI28" s="1312"/>
      <c r="AJ28" s="1315"/>
      <c r="AK28" s="1309"/>
      <c r="AL28" s="1324"/>
      <c r="AM28" s="1331"/>
      <c r="AN28" s="1332"/>
      <c r="AO28" s="1333"/>
      <c r="AP28" s="1340"/>
      <c r="AQ28" s="1341"/>
      <c r="AR28" s="1341"/>
      <c r="AS28" s="1341"/>
      <c r="AT28" s="1342"/>
      <c r="AU28" s="1371"/>
      <c r="AV28" s="1372"/>
      <c r="AW28" s="209" t="s">
        <v>245</v>
      </c>
      <c r="AX28" s="1355"/>
      <c r="AY28" s="1356"/>
      <c r="AZ28" s="1356"/>
      <c r="BA28" s="1356"/>
      <c r="BB28" s="1357"/>
      <c r="BC28" s="1318"/>
      <c r="BD28" s="1321"/>
      <c r="BE28" s="1321"/>
      <c r="BF28" s="1321"/>
      <c r="BG28" s="1321"/>
      <c r="BH28" s="1321"/>
      <c r="BI28" s="1321"/>
      <c r="BJ28" s="1321"/>
      <c r="BK28" s="1360"/>
      <c r="BL28" s="1318"/>
      <c r="BM28" s="1321"/>
      <c r="BN28" s="1321"/>
      <c r="BO28" s="1321"/>
      <c r="BP28" s="1321"/>
      <c r="BQ28" s="1321"/>
      <c r="BR28" s="1321"/>
      <c r="BS28" s="1321"/>
      <c r="BT28" s="1360"/>
      <c r="BU28" s="192">
        <f>AU58</f>
        <v>0</v>
      </c>
      <c r="BV28" s="192"/>
      <c r="BW28" s="192"/>
      <c r="BX28" s="192"/>
      <c r="BY28" s="192"/>
      <c r="BZ28" s="192"/>
      <c r="CA28" s="192"/>
      <c r="CB28" s="192"/>
      <c r="CC28" s="192"/>
      <c r="CD28" s="192"/>
      <c r="CE28" s="192"/>
      <c r="CF28" s="192"/>
      <c r="CG28" s="192"/>
      <c r="CH28" s="192"/>
      <c r="CI28" s="192"/>
      <c r="CJ28" s="192"/>
      <c r="CK28" s="192"/>
      <c r="CL28" s="192"/>
      <c r="CM28" s="192"/>
    </row>
    <row r="29" spans="1:91" ht="18.75" customHeight="1" x14ac:dyDescent="0.15">
      <c r="A29" s="1296" t="s">
        <v>138</v>
      </c>
      <c r="B29" s="1297"/>
      <c r="C29" s="1300"/>
      <c r="D29" s="1301"/>
      <c r="E29" s="1301"/>
      <c r="F29" s="1301"/>
      <c r="G29" s="1301"/>
      <c r="H29" s="1304"/>
      <c r="I29" s="1307"/>
      <c r="J29" s="1307"/>
      <c r="K29" s="1307"/>
      <c r="L29" s="1307"/>
      <c r="M29" s="1307"/>
      <c r="N29" s="1310"/>
      <c r="O29" s="1313"/>
      <c r="P29" s="1307"/>
      <c r="Q29" s="1307"/>
      <c r="R29" s="1307"/>
      <c r="S29" s="1307"/>
      <c r="T29" s="1307"/>
      <c r="U29" s="1310"/>
      <c r="V29" s="1313"/>
      <c r="W29" s="1307"/>
      <c r="X29" s="1307"/>
      <c r="Y29" s="1307"/>
      <c r="Z29" s="1307"/>
      <c r="AA29" s="1307"/>
      <c r="AB29" s="1310"/>
      <c r="AC29" s="1313"/>
      <c r="AD29" s="1307"/>
      <c r="AE29" s="1307"/>
      <c r="AF29" s="1307"/>
      <c r="AG29" s="1307"/>
      <c r="AH29" s="1307"/>
      <c r="AI29" s="1310"/>
      <c r="AJ29" s="1313"/>
      <c r="AK29" s="1307"/>
      <c r="AL29" s="1322"/>
      <c r="AM29" s="1325">
        <f>SUM(BL29:BT30)</f>
        <v>0</v>
      </c>
      <c r="AN29" s="1326"/>
      <c r="AO29" s="1327"/>
      <c r="AP29" s="1334"/>
      <c r="AQ29" s="1335"/>
      <c r="AR29" s="1335"/>
      <c r="AS29" s="1335"/>
      <c r="AT29" s="1336"/>
      <c r="AU29" s="1343" t="s">
        <v>246</v>
      </c>
      <c r="AV29" s="1344"/>
      <c r="AW29" s="1345"/>
      <c r="AX29" s="1349"/>
      <c r="AY29" s="1350"/>
      <c r="AZ29" s="1350"/>
      <c r="BA29" s="1350"/>
      <c r="BB29" s="1351"/>
      <c r="BC29" s="1316">
        <f t="shared" ref="BC29:BK29" si="11">COUNTIF($H29:$AL30,BC$6)</f>
        <v>0</v>
      </c>
      <c r="BD29" s="1319">
        <f t="shared" si="11"/>
        <v>0</v>
      </c>
      <c r="BE29" s="1319">
        <f t="shared" si="11"/>
        <v>0</v>
      </c>
      <c r="BF29" s="1319">
        <f t="shared" si="11"/>
        <v>0</v>
      </c>
      <c r="BG29" s="1319">
        <f t="shared" si="11"/>
        <v>0</v>
      </c>
      <c r="BH29" s="1319">
        <f t="shared" si="11"/>
        <v>0</v>
      </c>
      <c r="BI29" s="1319">
        <f t="shared" si="11"/>
        <v>0</v>
      </c>
      <c r="BJ29" s="1319">
        <f t="shared" si="11"/>
        <v>0</v>
      </c>
      <c r="BK29" s="1358">
        <f t="shared" si="11"/>
        <v>0</v>
      </c>
      <c r="BL29" s="1316">
        <f t="shared" ref="BL29:BT29" si="12">BC29*BC$42*24</f>
        <v>0</v>
      </c>
      <c r="BM29" s="1319">
        <f t="shared" si="12"/>
        <v>0</v>
      </c>
      <c r="BN29" s="1319">
        <f t="shared" si="12"/>
        <v>0</v>
      </c>
      <c r="BO29" s="1319">
        <f t="shared" si="12"/>
        <v>0</v>
      </c>
      <c r="BP29" s="1319">
        <f t="shared" si="12"/>
        <v>0</v>
      </c>
      <c r="BQ29" s="1319">
        <f t="shared" si="12"/>
        <v>0</v>
      </c>
      <c r="BR29" s="1319">
        <f t="shared" si="12"/>
        <v>0</v>
      </c>
      <c r="BS29" s="1319">
        <f t="shared" si="12"/>
        <v>0</v>
      </c>
      <c r="BT29" s="1358">
        <f t="shared" si="12"/>
        <v>0</v>
      </c>
      <c r="BU29" s="192">
        <f>AU59</f>
        <v>0</v>
      </c>
      <c r="BV29" s="192"/>
      <c r="BW29" s="192"/>
      <c r="BX29" s="192"/>
      <c r="BY29" s="192"/>
      <c r="BZ29" s="192"/>
      <c r="CA29" s="192"/>
      <c r="CB29" s="192"/>
      <c r="CC29" s="192"/>
      <c r="CD29" s="192"/>
      <c r="CE29" s="192"/>
      <c r="CF29" s="192"/>
      <c r="CG29" s="192"/>
      <c r="CH29" s="192"/>
      <c r="CI29" s="192"/>
      <c r="CJ29" s="192"/>
      <c r="CK29" s="192"/>
      <c r="CL29" s="192"/>
      <c r="CM29" s="192"/>
    </row>
    <row r="30" spans="1:91" ht="18.75" customHeight="1" x14ac:dyDescent="0.15">
      <c r="A30" s="1298"/>
      <c r="B30" s="1299"/>
      <c r="C30" s="1302"/>
      <c r="D30" s="1303"/>
      <c r="E30" s="1303"/>
      <c r="F30" s="1303"/>
      <c r="G30" s="1303"/>
      <c r="H30" s="1305"/>
      <c r="I30" s="1308"/>
      <c r="J30" s="1308"/>
      <c r="K30" s="1308"/>
      <c r="L30" s="1308"/>
      <c r="M30" s="1308"/>
      <c r="N30" s="1311"/>
      <c r="O30" s="1314"/>
      <c r="P30" s="1308"/>
      <c r="Q30" s="1308"/>
      <c r="R30" s="1308"/>
      <c r="S30" s="1308"/>
      <c r="T30" s="1308"/>
      <c r="U30" s="1311"/>
      <c r="V30" s="1314"/>
      <c r="W30" s="1308"/>
      <c r="X30" s="1308"/>
      <c r="Y30" s="1308"/>
      <c r="Z30" s="1308"/>
      <c r="AA30" s="1308"/>
      <c r="AB30" s="1311"/>
      <c r="AC30" s="1314"/>
      <c r="AD30" s="1308"/>
      <c r="AE30" s="1308"/>
      <c r="AF30" s="1308"/>
      <c r="AG30" s="1308"/>
      <c r="AH30" s="1308"/>
      <c r="AI30" s="1311"/>
      <c r="AJ30" s="1314"/>
      <c r="AK30" s="1308"/>
      <c r="AL30" s="1323"/>
      <c r="AM30" s="1328"/>
      <c r="AN30" s="1329"/>
      <c r="AO30" s="1330"/>
      <c r="AP30" s="1337"/>
      <c r="AQ30" s="1338"/>
      <c r="AR30" s="1338"/>
      <c r="AS30" s="1338"/>
      <c r="AT30" s="1339"/>
      <c r="AU30" s="1346"/>
      <c r="AV30" s="1347"/>
      <c r="AW30" s="1348"/>
      <c r="AX30" s="1352"/>
      <c r="AY30" s="1353"/>
      <c r="AZ30" s="1353"/>
      <c r="BA30" s="1353"/>
      <c r="BB30" s="1354"/>
      <c r="BC30" s="1317"/>
      <c r="BD30" s="1320"/>
      <c r="BE30" s="1320"/>
      <c r="BF30" s="1320"/>
      <c r="BG30" s="1320"/>
      <c r="BH30" s="1320"/>
      <c r="BI30" s="1320"/>
      <c r="BJ30" s="1320"/>
      <c r="BK30" s="1359"/>
      <c r="BL30" s="1317"/>
      <c r="BM30" s="1320"/>
      <c r="BN30" s="1320"/>
      <c r="BO30" s="1320"/>
      <c r="BP30" s="1320"/>
      <c r="BQ30" s="1320"/>
      <c r="BR30" s="1320"/>
      <c r="BS30" s="1320"/>
      <c r="BT30" s="1359"/>
      <c r="BU30" s="192">
        <f>AU60</f>
        <v>0</v>
      </c>
      <c r="BV30" s="192"/>
      <c r="BW30" s="192"/>
      <c r="BX30" s="192"/>
      <c r="BY30" s="192"/>
      <c r="BZ30" s="192"/>
      <c r="CA30" s="192"/>
      <c r="CB30" s="192"/>
      <c r="CC30" s="192"/>
      <c r="CD30" s="192"/>
      <c r="CE30" s="192"/>
      <c r="CF30" s="192"/>
      <c r="CG30" s="192"/>
      <c r="CH30" s="192"/>
      <c r="CI30" s="192"/>
      <c r="CJ30" s="192"/>
      <c r="CK30" s="192"/>
      <c r="CL30" s="192"/>
      <c r="CM30" s="192"/>
    </row>
    <row r="31" spans="1:91" ht="18.75" customHeight="1" x14ac:dyDescent="0.15">
      <c r="A31" s="1361" t="s">
        <v>182</v>
      </c>
      <c r="B31" s="1362"/>
      <c r="C31" s="1365"/>
      <c r="D31" s="1366"/>
      <c r="E31" s="1366"/>
      <c r="F31" s="1366"/>
      <c r="G31" s="1366"/>
      <c r="H31" s="1305"/>
      <c r="I31" s="1308"/>
      <c r="J31" s="1308"/>
      <c r="K31" s="1308"/>
      <c r="L31" s="1308"/>
      <c r="M31" s="1308"/>
      <c r="N31" s="1311"/>
      <c r="O31" s="1314"/>
      <c r="P31" s="1308"/>
      <c r="Q31" s="1308"/>
      <c r="R31" s="1308"/>
      <c r="S31" s="1308"/>
      <c r="T31" s="1308"/>
      <c r="U31" s="1311"/>
      <c r="V31" s="1314"/>
      <c r="W31" s="1308"/>
      <c r="X31" s="1308"/>
      <c r="Y31" s="1308"/>
      <c r="Z31" s="1308"/>
      <c r="AA31" s="1308"/>
      <c r="AB31" s="1311"/>
      <c r="AC31" s="1314"/>
      <c r="AD31" s="1308"/>
      <c r="AE31" s="1308"/>
      <c r="AF31" s="1308"/>
      <c r="AG31" s="1308"/>
      <c r="AH31" s="1308"/>
      <c r="AI31" s="1311"/>
      <c r="AJ31" s="1314"/>
      <c r="AK31" s="1308"/>
      <c r="AL31" s="1323"/>
      <c r="AM31" s="1328"/>
      <c r="AN31" s="1329"/>
      <c r="AO31" s="1330"/>
      <c r="AP31" s="1337"/>
      <c r="AQ31" s="1338"/>
      <c r="AR31" s="1338"/>
      <c r="AS31" s="1338"/>
      <c r="AT31" s="1339"/>
      <c r="AU31" s="1369"/>
      <c r="AV31" s="1370"/>
      <c r="AW31" s="208" t="s">
        <v>49</v>
      </c>
      <c r="AX31" s="1352"/>
      <c r="AY31" s="1353"/>
      <c r="AZ31" s="1353"/>
      <c r="BA31" s="1353"/>
      <c r="BB31" s="1354"/>
      <c r="BC31" s="1317"/>
      <c r="BD31" s="1320"/>
      <c r="BE31" s="1320"/>
      <c r="BF31" s="1320"/>
      <c r="BG31" s="1320"/>
      <c r="BH31" s="1320"/>
      <c r="BI31" s="1320"/>
      <c r="BJ31" s="1320"/>
      <c r="BK31" s="1359"/>
      <c r="BL31" s="1317"/>
      <c r="BM31" s="1320"/>
      <c r="BN31" s="1320"/>
      <c r="BO31" s="1320"/>
      <c r="BP31" s="1320"/>
      <c r="BQ31" s="1320"/>
      <c r="BR31" s="1320"/>
      <c r="BS31" s="1320"/>
      <c r="BT31" s="1359"/>
      <c r="BU31" s="192"/>
      <c r="BV31" s="192"/>
      <c r="BW31" s="192"/>
      <c r="BX31" s="192"/>
      <c r="BY31" s="192"/>
      <c r="BZ31" s="192"/>
      <c r="CA31" s="192"/>
      <c r="CB31" s="192"/>
      <c r="CC31" s="192"/>
      <c r="CD31" s="192"/>
      <c r="CE31" s="192"/>
      <c r="CF31" s="192"/>
      <c r="CG31" s="192"/>
      <c r="CH31" s="192"/>
      <c r="CI31" s="192"/>
      <c r="CJ31" s="192"/>
      <c r="CK31" s="192"/>
      <c r="CL31" s="192"/>
      <c r="CM31" s="192"/>
    </row>
    <row r="32" spans="1:91" ht="18.75" customHeight="1" x14ac:dyDescent="0.15">
      <c r="A32" s="1363"/>
      <c r="B32" s="1364"/>
      <c r="C32" s="1367"/>
      <c r="D32" s="1368"/>
      <c r="E32" s="1368"/>
      <c r="F32" s="1368"/>
      <c r="G32" s="1368"/>
      <c r="H32" s="1306"/>
      <c r="I32" s="1309"/>
      <c r="J32" s="1309"/>
      <c r="K32" s="1309"/>
      <c r="L32" s="1309"/>
      <c r="M32" s="1309"/>
      <c r="N32" s="1312"/>
      <c r="O32" s="1315"/>
      <c r="P32" s="1309"/>
      <c r="Q32" s="1309"/>
      <c r="R32" s="1309"/>
      <c r="S32" s="1309"/>
      <c r="T32" s="1309"/>
      <c r="U32" s="1312"/>
      <c r="V32" s="1315"/>
      <c r="W32" s="1309"/>
      <c r="X32" s="1309"/>
      <c r="Y32" s="1309"/>
      <c r="Z32" s="1309"/>
      <c r="AA32" s="1309"/>
      <c r="AB32" s="1312"/>
      <c r="AC32" s="1315"/>
      <c r="AD32" s="1309"/>
      <c r="AE32" s="1309"/>
      <c r="AF32" s="1309"/>
      <c r="AG32" s="1309"/>
      <c r="AH32" s="1309"/>
      <c r="AI32" s="1312"/>
      <c r="AJ32" s="1315"/>
      <c r="AK32" s="1309"/>
      <c r="AL32" s="1324"/>
      <c r="AM32" s="1331"/>
      <c r="AN32" s="1332"/>
      <c r="AO32" s="1333"/>
      <c r="AP32" s="1340"/>
      <c r="AQ32" s="1341"/>
      <c r="AR32" s="1341"/>
      <c r="AS32" s="1341"/>
      <c r="AT32" s="1342"/>
      <c r="AU32" s="1371"/>
      <c r="AV32" s="1372"/>
      <c r="AW32" s="209" t="s">
        <v>245</v>
      </c>
      <c r="AX32" s="1355"/>
      <c r="AY32" s="1356"/>
      <c r="AZ32" s="1356"/>
      <c r="BA32" s="1356"/>
      <c r="BB32" s="1357"/>
      <c r="BC32" s="1318"/>
      <c r="BD32" s="1321"/>
      <c r="BE32" s="1321"/>
      <c r="BF32" s="1321"/>
      <c r="BG32" s="1321"/>
      <c r="BH32" s="1321"/>
      <c r="BI32" s="1321"/>
      <c r="BJ32" s="1321"/>
      <c r="BK32" s="1360"/>
      <c r="BL32" s="1318"/>
      <c r="BM32" s="1321"/>
      <c r="BN32" s="1321"/>
      <c r="BO32" s="1321"/>
      <c r="BP32" s="1321"/>
      <c r="BQ32" s="1321"/>
      <c r="BR32" s="1321"/>
      <c r="BS32" s="1321"/>
      <c r="BT32" s="1360"/>
      <c r="BU32" s="192"/>
      <c r="BV32" s="192"/>
      <c r="BW32" s="192"/>
      <c r="BX32" s="192"/>
      <c r="BY32" s="192"/>
      <c r="BZ32" s="192"/>
      <c r="CA32" s="192"/>
      <c r="CB32" s="192"/>
      <c r="CC32" s="192"/>
      <c r="CD32" s="192"/>
      <c r="CE32" s="192"/>
      <c r="CF32" s="192"/>
      <c r="CG32" s="192"/>
      <c r="CH32" s="192"/>
      <c r="CI32" s="192"/>
      <c r="CJ32" s="192"/>
      <c r="CK32" s="192"/>
      <c r="CL32" s="192"/>
      <c r="CM32" s="192"/>
    </row>
    <row r="33" spans="1:91" ht="18.75" customHeight="1" x14ac:dyDescent="0.15">
      <c r="A33" s="1296" t="s">
        <v>138</v>
      </c>
      <c r="B33" s="1297"/>
      <c r="C33" s="1300"/>
      <c r="D33" s="1301"/>
      <c r="E33" s="1301"/>
      <c r="F33" s="1301"/>
      <c r="G33" s="1301"/>
      <c r="H33" s="1304"/>
      <c r="I33" s="1307"/>
      <c r="J33" s="1307"/>
      <c r="K33" s="1307"/>
      <c r="L33" s="1307"/>
      <c r="M33" s="1307"/>
      <c r="N33" s="1310"/>
      <c r="O33" s="1313"/>
      <c r="P33" s="1307"/>
      <c r="Q33" s="1307"/>
      <c r="R33" s="1307"/>
      <c r="S33" s="1307"/>
      <c r="T33" s="1307"/>
      <c r="U33" s="1310"/>
      <c r="V33" s="1313"/>
      <c r="W33" s="1307"/>
      <c r="X33" s="1307"/>
      <c r="Y33" s="1307"/>
      <c r="Z33" s="1307"/>
      <c r="AA33" s="1307"/>
      <c r="AB33" s="1310"/>
      <c r="AC33" s="1313"/>
      <c r="AD33" s="1307"/>
      <c r="AE33" s="1307"/>
      <c r="AF33" s="1307"/>
      <c r="AG33" s="1307"/>
      <c r="AH33" s="1307"/>
      <c r="AI33" s="1310"/>
      <c r="AJ33" s="1313"/>
      <c r="AK33" s="1307"/>
      <c r="AL33" s="1322"/>
      <c r="AM33" s="1325">
        <f>SUM(BL33:BT34)</f>
        <v>0</v>
      </c>
      <c r="AN33" s="1326"/>
      <c r="AO33" s="1327"/>
      <c r="AP33" s="1334"/>
      <c r="AQ33" s="1335"/>
      <c r="AR33" s="1335"/>
      <c r="AS33" s="1335"/>
      <c r="AT33" s="1336"/>
      <c r="AU33" s="1343" t="s">
        <v>246</v>
      </c>
      <c r="AV33" s="1344"/>
      <c r="AW33" s="1345"/>
      <c r="AX33" s="1349"/>
      <c r="AY33" s="1350"/>
      <c r="AZ33" s="1350"/>
      <c r="BA33" s="1350"/>
      <c r="BB33" s="1351"/>
      <c r="BC33" s="1316">
        <f t="shared" ref="BC33:BK33" si="13">COUNTIF($H33:$AL34,BC$6)</f>
        <v>0</v>
      </c>
      <c r="BD33" s="1319">
        <f t="shared" si="13"/>
        <v>0</v>
      </c>
      <c r="BE33" s="1319">
        <f t="shared" si="13"/>
        <v>0</v>
      </c>
      <c r="BF33" s="1319">
        <f t="shared" si="13"/>
        <v>0</v>
      </c>
      <c r="BG33" s="1319">
        <f t="shared" si="13"/>
        <v>0</v>
      </c>
      <c r="BH33" s="1319">
        <f t="shared" si="13"/>
        <v>0</v>
      </c>
      <c r="BI33" s="1319">
        <f t="shared" si="13"/>
        <v>0</v>
      </c>
      <c r="BJ33" s="1319">
        <f t="shared" si="13"/>
        <v>0</v>
      </c>
      <c r="BK33" s="1358">
        <f t="shared" si="13"/>
        <v>0</v>
      </c>
      <c r="BL33" s="1316">
        <f t="shared" ref="BL33:BT33" si="14">BC33*BC$42*24</f>
        <v>0</v>
      </c>
      <c r="BM33" s="1319">
        <f t="shared" si="14"/>
        <v>0</v>
      </c>
      <c r="BN33" s="1319">
        <f t="shared" si="14"/>
        <v>0</v>
      </c>
      <c r="BO33" s="1319">
        <f t="shared" si="14"/>
        <v>0</v>
      </c>
      <c r="BP33" s="1319">
        <f t="shared" si="14"/>
        <v>0</v>
      </c>
      <c r="BQ33" s="1319">
        <f t="shared" si="14"/>
        <v>0</v>
      </c>
      <c r="BR33" s="1319">
        <f t="shared" si="14"/>
        <v>0</v>
      </c>
      <c r="BS33" s="1319">
        <f t="shared" si="14"/>
        <v>0</v>
      </c>
      <c r="BT33" s="1358">
        <f t="shared" si="14"/>
        <v>0</v>
      </c>
      <c r="BU33" s="192"/>
      <c r="BV33" s="192"/>
      <c r="BW33" s="192"/>
      <c r="BX33" s="192"/>
      <c r="BY33" s="192"/>
      <c r="BZ33" s="192"/>
      <c r="CA33" s="192"/>
      <c r="CB33" s="192"/>
      <c r="CC33" s="192"/>
      <c r="CD33" s="192"/>
      <c r="CE33" s="192"/>
      <c r="CF33" s="192"/>
      <c r="CG33" s="192"/>
      <c r="CH33" s="192"/>
      <c r="CI33" s="192"/>
      <c r="CJ33" s="192"/>
      <c r="CK33" s="192"/>
      <c r="CL33" s="192"/>
      <c r="CM33" s="192"/>
    </row>
    <row r="34" spans="1:91" ht="18.75" customHeight="1" x14ac:dyDescent="0.15">
      <c r="A34" s="1298"/>
      <c r="B34" s="1299"/>
      <c r="C34" s="1302"/>
      <c r="D34" s="1303"/>
      <c r="E34" s="1303"/>
      <c r="F34" s="1303"/>
      <c r="G34" s="1303"/>
      <c r="H34" s="1305"/>
      <c r="I34" s="1308"/>
      <c r="J34" s="1308"/>
      <c r="K34" s="1308"/>
      <c r="L34" s="1308"/>
      <c r="M34" s="1308"/>
      <c r="N34" s="1311"/>
      <c r="O34" s="1314"/>
      <c r="P34" s="1308"/>
      <c r="Q34" s="1308"/>
      <c r="R34" s="1308"/>
      <c r="S34" s="1308"/>
      <c r="T34" s="1308"/>
      <c r="U34" s="1311"/>
      <c r="V34" s="1314"/>
      <c r="W34" s="1308"/>
      <c r="X34" s="1308"/>
      <c r="Y34" s="1308"/>
      <c r="Z34" s="1308"/>
      <c r="AA34" s="1308"/>
      <c r="AB34" s="1311"/>
      <c r="AC34" s="1314"/>
      <c r="AD34" s="1308"/>
      <c r="AE34" s="1308"/>
      <c r="AF34" s="1308"/>
      <c r="AG34" s="1308"/>
      <c r="AH34" s="1308"/>
      <c r="AI34" s="1311"/>
      <c r="AJ34" s="1314"/>
      <c r="AK34" s="1308"/>
      <c r="AL34" s="1323"/>
      <c r="AM34" s="1328"/>
      <c r="AN34" s="1329"/>
      <c r="AO34" s="1330"/>
      <c r="AP34" s="1337"/>
      <c r="AQ34" s="1338"/>
      <c r="AR34" s="1338"/>
      <c r="AS34" s="1338"/>
      <c r="AT34" s="1339"/>
      <c r="AU34" s="1346"/>
      <c r="AV34" s="1347"/>
      <c r="AW34" s="1348"/>
      <c r="AX34" s="1352"/>
      <c r="AY34" s="1353"/>
      <c r="AZ34" s="1353"/>
      <c r="BA34" s="1353"/>
      <c r="BB34" s="1354"/>
      <c r="BC34" s="1317"/>
      <c r="BD34" s="1320"/>
      <c r="BE34" s="1320"/>
      <c r="BF34" s="1320"/>
      <c r="BG34" s="1320"/>
      <c r="BH34" s="1320"/>
      <c r="BI34" s="1320"/>
      <c r="BJ34" s="1320"/>
      <c r="BK34" s="1359"/>
      <c r="BL34" s="1317"/>
      <c r="BM34" s="1320"/>
      <c r="BN34" s="1320"/>
      <c r="BO34" s="1320"/>
      <c r="BP34" s="1320"/>
      <c r="BQ34" s="1320"/>
      <c r="BR34" s="1320"/>
      <c r="BS34" s="1320"/>
      <c r="BT34" s="1359"/>
      <c r="BU34" s="192"/>
      <c r="BV34" s="192"/>
      <c r="BW34" s="192"/>
      <c r="BX34" s="192"/>
      <c r="BY34" s="192"/>
      <c r="BZ34" s="192"/>
      <c r="CA34" s="192"/>
      <c r="CB34" s="192"/>
      <c r="CC34" s="192"/>
      <c r="CD34" s="192"/>
      <c r="CE34" s="192"/>
      <c r="CF34" s="192"/>
      <c r="CG34" s="192"/>
      <c r="CH34" s="192"/>
      <c r="CI34" s="192"/>
      <c r="CJ34" s="192"/>
      <c r="CK34" s="192"/>
      <c r="CL34" s="192"/>
      <c r="CM34" s="192"/>
    </row>
    <row r="35" spans="1:91" ht="18.75" customHeight="1" x14ac:dyDescent="0.15">
      <c r="A35" s="1361" t="s">
        <v>182</v>
      </c>
      <c r="B35" s="1362"/>
      <c r="C35" s="1365"/>
      <c r="D35" s="1366"/>
      <c r="E35" s="1366"/>
      <c r="F35" s="1366"/>
      <c r="G35" s="1366"/>
      <c r="H35" s="1305"/>
      <c r="I35" s="1308"/>
      <c r="J35" s="1308"/>
      <c r="K35" s="1308"/>
      <c r="L35" s="1308"/>
      <c r="M35" s="1308"/>
      <c r="N35" s="1311"/>
      <c r="O35" s="1314"/>
      <c r="P35" s="1308"/>
      <c r="Q35" s="1308"/>
      <c r="R35" s="1308"/>
      <c r="S35" s="1308"/>
      <c r="T35" s="1308"/>
      <c r="U35" s="1311"/>
      <c r="V35" s="1314"/>
      <c r="W35" s="1308"/>
      <c r="X35" s="1308"/>
      <c r="Y35" s="1308"/>
      <c r="Z35" s="1308"/>
      <c r="AA35" s="1308"/>
      <c r="AB35" s="1311"/>
      <c r="AC35" s="1314"/>
      <c r="AD35" s="1308"/>
      <c r="AE35" s="1308"/>
      <c r="AF35" s="1308"/>
      <c r="AG35" s="1308"/>
      <c r="AH35" s="1308"/>
      <c r="AI35" s="1311"/>
      <c r="AJ35" s="1314"/>
      <c r="AK35" s="1308"/>
      <c r="AL35" s="1323"/>
      <c r="AM35" s="1328"/>
      <c r="AN35" s="1329"/>
      <c r="AO35" s="1330"/>
      <c r="AP35" s="1337"/>
      <c r="AQ35" s="1338"/>
      <c r="AR35" s="1338"/>
      <c r="AS35" s="1338"/>
      <c r="AT35" s="1339"/>
      <c r="AU35" s="1369"/>
      <c r="AV35" s="1370"/>
      <c r="AW35" s="208" t="s">
        <v>49</v>
      </c>
      <c r="AX35" s="1352"/>
      <c r="AY35" s="1353"/>
      <c r="AZ35" s="1353"/>
      <c r="BA35" s="1353"/>
      <c r="BB35" s="1354"/>
      <c r="BC35" s="1317"/>
      <c r="BD35" s="1320"/>
      <c r="BE35" s="1320"/>
      <c r="BF35" s="1320"/>
      <c r="BG35" s="1320"/>
      <c r="BH35" s="1320"/>
      <c r="BI35" s="1320"/>
      <c r="BJ35" s="1320"/>
      <c r="BK35" s="1359"/>
      <c r="BL35" s="1317"/>
      <c r="BM35" s="1320"/>
      <c r="BN35" s="1320"/>
      <c r="BO35" s="1320"/>
      <c r="BP35" s="1320"/>
      <c r="BQ35" s="1320"/>
      <c r="BR35" s="1320"/>
      <c r="BS35" s="1320"/>
      <c r="BT35" s="1359"/>
      <c r="BU35" s="192"/>
      <c r="BV35" s="192"/>
      <c r="BW35" s="192"/>
      <c r="BX35" s="192"/>
      <c r="BY35" s="192"/>
      <c r="BZ35" s="192"/>
      <c r="CA35" s="192"/>
      <c r="CB35" s="192"/>
      <c r="CC35" s="192"/>
      <c r="CD35" s="192"/>
      <c r="CE35" s="192"/>
      <c r="CF35" s="192"/>
      <c r="CG35" s="192"/>
      <c r="CH35" s="192"/>
      <c r="CI35" s="192"/>
      <c r="CJ35" s="192"/>
      <c r="CK35" s="192"/>
      <c r="CL35" s="192"/>
      <c r="CM35" s="192"/>
    </row>
    <row r="36" spans="1:91" ht="18.75" customHeight="1" x14ac:dyDescent="0.15">
      <c r="A36" s="1363"/>
      <c r="B36" s="1364"/>
      <c r="C36" s="1367"/>
      <c r="D36" s="1368"/>
      <c r="E36" s="1368"/>
      <c r="F36" s="1368"/>
      <c r="G36" s="1368"/>
      <c r="H36" s="1306"/>
      <c r="I36" s="1309"/>
      <c r="J36" s="1309"/>
      <c r="K36" s="1309"/>
      <c r="L36" s="1309"/>
      <c r="M36" s="1309"/>
      <c r="N36" s="1312"/>
      <c r="O36" s="1315"/>
      <c r="P36" s="1309"/>
      <c r="Q36" s="1309"/>
      <c r="R36" s="1309"/>
      <c r="S36" s="1309"/>
      <c r="T36" s="1309"/>
      <c r="U36" s="1312"/>
      <c r="V36" s="1315"/>
      <c r="W36" s="1309"/>
      <c r="X36" s="1309"/>
      <c r="Y36" s="1309"/>
      <c r="Z36" s="1309"/>
      <c r="AA36" s="1309"/>
      <c r="AB36" s="1312"/>
      <c r="AC36" s="1315"/>
      <c r="AD36" s="1309"/>
      <c r="AE36" s="1309"/>
      <c r="AF36" s="1309"/>
      <c r="AG36" s="1309"/>
      <c r="AH36" s="1309"/>
      <c r="AI36" s="1312"/>
      <c r="AJ36" s="1315"/>
      <c r="AK36" s="1309"/>
      <c r="AL36" s="1324"/>
      <c r="AM36" s="1331"/>
      <c r="AN36" s="1332"/>
      <c r="AO36" s="1333"/>
      <c r="AP36" s="1340"/>
      <c r="AQ36" s="1341"/>
      <c r="AR36" s="1341"/>
      <c r="AS36" s="1341"/>
      <c r="AT36" s="1342"/>
      <c r="AU36" s="1371"/>
      <c r="AV36" s="1372"/>
      <c r="AW36" s="209" t="s">
        <v>245</v>
      </c>
      <c r="AX36" s="1355"/>
      <c r="AY36" s="1356"/>
      <c r="AZ36" s="1356"/>
      <c r="BA36" s="1356"/>
      <c r="BB36" s="1357"/>
      <c r="BC36" s="1318"/>
      <c r="BD36" s="1321"/>
      <c r="BE36" s="1321"/>
      <c r="BF36" s="1321"/>
      <c r="BG36" s="1321"/>
      <c r="BH36" s="1321"/>
      <c r="BI36" s="1321"/>
      <c r="BJ36" s="1321"/>
      <c r="BK36" s="1360"/>
      <c r="BL36" s="1318"/>
      <c r="BM36" s="1321"/>
      <c r="BN36" s="1321"/>
      <c r="BO36" s="1321"/>
      <c r="BP36" s="1321"/>
      <c r="BQ36" s="1321"/>
      <c r="BR36" s="1321"/>
      <c r="BS36" s="1321"/>
      <c r="BT36" s="1360"/>
      <c r="BU36" s="192"/>
      <c r="BV36" s="192"/>
      <c r="BW36" s="192"/>
      <c r="BX36" s="192"/>
      <c r="BY36" s="192"/>
      <c r="BZ36" s="192"/>
      <c r="CA36" s="192"/>
      <c r="CB36" s="192"/>
      <c r="CC36" s="192"/>
      <c r="CD36" s="192"/>
      <c r="CE36" s="192"/>
      <c r="CF36" s="192"/>
      <c r="CG36" s="192"/>
      <c r="CH36" s="192"/>
      <c r="CI36" s="192"/>
      <c r="CJ36" s="192"/>
      <c r="CK36" s="192"/>
      <c r="CL36" s="192"/>
      <c r="CM36" s="192"/>
    </row>
    <row r="37" spans="1:91" ht="18.75" customHeight="1" x14ac:dyDescent="0.15">
      <c r="A37" s="1296" t="s">
        <v>138</v>
      </c>
      <c r="B37" s="1297"/>
      <c r="C37" s="1300"/>
      <c r="D37" s="1301"/>
      <c r="E37" s="1301"/>
      <c r="F37" s="1301"/>
      <c r="G37" s="1301"/>
      <c r="H37" s="1304"/>
      <c r="I37" s="1307"/>
      <c r="J37" s="1307"/>
      <c r="K37" s="1307"/>
      <c r="L37" s="1307"/>
      <c r="M37" s="1307"/>
      <c r="N37" s="1310"/>
      <c r="O37" s="1313"/>
      <c r="P37" s="1307"/>
      <c r="Q37" s="1307"/>
      <c r="R37" s="1307"/>
      <c r="S37" s="1307"/>
      <c r="T37" s="1307"/>
      <c r="U37" s="1310"/>
      <c r="V37" s="1313"/>
      <c r="W37" s="1307"/>
      <c r="X37" s="1307"/>
      <c r="Y37" s="1307"/>
      <c r="Z37" s="1307"/>
      <c r="AA37" s="1307"/>
      <c r="AB37" s="1310"/>
      <c r="AC37" s="1313"/>
      <c r="AD37" s="1307"/>
      <c r="AE37" s="1307"/>
      <c r="AF37" s="1307"/>
      <c r="AG37" s="1307"/>
      <c r="AH37" s="1307"/>
      <c r="AI37" s="1310"/>
      <c r="AJ37" s="1313"/>
      <c r="AK37" s="1307"/>
      <c r="AL37" s="1322"/>
      <c r="AM37" s="1325">
        <f>SUM(BL37:BT38)</f>
        <v>0</v>
      </c>
      <c r="AN37" s="1326"/>
      <c r="AO37" s="1327"/>
      <c r="AP37" s="1334"/>
      <c r="AQ37" s="1335"/>
      <c r="AR37" s="1335"/>
      <c r="AS37" s="1335"/>
      <c r="AT37" s="1336"/>
      <c r="AU37" s="1343" t="s">
        <v>246</v>
      </c>
      <c r="AV37" s="1344"/>
      <c r="AW37" s="1345"/>
      <c r="AX37" s="1349"/>
      <c r="AY37" s="1350"/>
      <c r="AZ37" s="1350"/>
      <c r="BA37" s="1350"/>
      <c r="BB37" s="1351"/>
      <c r="BC37" s="1316">
        <f t="shared" ref="BC37:BK37" si="15">COUNTIF($H37:$AL38,BC$6)</f>
        <v>0</v>
      </c>
      <c r="BD37" s="1319">
        <f t="shared" si="15"/>
        <v>0</v>
      </c>
      <c r="BE37" s="1319">
        <f t="shared" si="15"/>
        <v>0</v>
      </c>
      <c r="BF37" s="1319">
        <f t="shared" si="15"/>
        <v>0</v>
      </c>
      <c r="BG37" s="1319">
        <f t="shared" si="15"/>
        <v>0</v>
      </c>
      <c r="BH37" s="1319">
        <f t="shared" si="15"/>
        <v>0</v>
      </c>
      <c r="BI37" s="1319">
        <f t="shared" si="15"/>
        <v>0</v>
      </c>
      <c r="BJ37" s="1319">
        <f t="shared" si="15"/>
        <v>0</v>
      </c>
      <c r="BK37" s="1358">
        <f t="shared" si="15"/>
        <v>0</v>
      </c>
      <c r="BL37" s="1316">
        <f t="shared" ref="BL37:BT37" si="16">BC37*BC$42*24</f>
        <v>0</v>
      </c>
      <c r="BM37" s="1319">
        <f t="shared" si="16"/>
        <v>0</v>
      </c>
      <c r="BN37" s="1319">
        <f t="shared" si="16"/>
        <v>0</v>
      </c>
      <c r="BO37" s="1319">
        <f t="shared" si="16"/>
        <v>0</v>
      </c>
      <c r="BP37" s="1319">
        <f t="shared" si="16"/>
        <v>0</v>
      </c>
      <c r="BQ37" s="1319">
        <f t="shared" si="16"/>
        <v>0</v>
      </c>
      <c r="BR37" s="1319">
        <f t="shared" si="16"/>
        <v>0</v>
      </c>
      <c r="BS37" s="1319">
        <f t="shared" si="16"/>
        <v>0</v>
      </c>
      <c r="BT37" s="1358">
        <f t="shared" si="16"/>
        <v>0</v>
      </c>
      <c r="BU37" s="192"/>
      <c r="BV37" s="192"/>
      <c r="BW37" s="192"/>
      <c r="BX37" s="192"/>
      <c r="BY37" s="192"/>
      <c r="BZ37" s="192"/>
      <c r="CA37" s="192"/>
      <c r="CB37" s="192"/>
      <c r="CC37" s="192"/>
      <c r="CD37" s="192"/>
      <c r="CE37" s="192"/>
      <c r="CF37" s="192"/>
      <c r="CG37" s="192"/>
      <c r="CH37" s="192"/>
      <c r="CI37" s="192"/>
      <c r="CJ37" s="192"/>
      <c r="CK37" s="192"/>
      <c r="CL37" s="192"/>
      <c r="CM37" s="192"/>
    </row>
    <row r="38" spans="1:91" ht="18.75" customHeight="1" x14ac:dyDescent="0.15">
      <c r="A38" s="1298"/>
      <c r="B38" s="1299"/>
      <c r="C38" s="1302"/>
      <c r="D38" s="1303"/>
      <c r="E38" s="1303"/>
      <c r="F38" s="1303"/>
      <c r="G38" s="1303"/>
      <c r="H38" s="1305"/>
      <c r="I38" s="1308"/>
      <c r="J38" s="1308"/>
      <c r="K38" s="1308"/>
      <c r="L38" s="1308"/>
      <c r="M38" s="1308"/>
      <c r="N38" s="1311"/>
      <c r="O38" s="1314"/>
      <c r="P38" s="1308"/>
      <c r="Q38" s="1308"/>
      <c r="R38" s="1308"/>
      <c r="S38" s="1308"/>
      <c r="T38" s="1308"/>
      <c r="U38" s="1311"/>
      <c r="V38" s="1314"/>
      <c r="W38" s="1308"/>
      <c r="X38" s="1308"/>
      <c r="Y38" s="1308"/>
      <c r="Z38" s="1308"/>
      <c r="AA38" s="1308"/>
      <c r="AB38" s="1311"/>
      <c r="AC38" s="1314"/>
      <c r="AD38" s="1308"/>
      <c r="AE38" s="1308"/>
      <c r="AF38" s="1308"/>
      <c r="AG38" s="1308"/>
      <c r="AH38" s="1308"/>
      <c r="AI38" s="1311"/>
      <c r="AJ38" s="1314"/>
      <c r="AK38" s="1308"/>
      <c r="AL38" s="1323"/>
      <c r="AM38" s="1328"/>
      <c r="AN38" s="1329"/>
      <c r="AO38" s="1330"/>
      <c r="AP38" s="1337"/>
      <c r="AQ38" s="1338"/>
      <c r="AR38" s="1338"/>
      <c r="AS38" s="1338"/>
      <c r="AT38" s="1339"/>
      <c r="AU38" s="1346"/>
      <c r="AV38" s="1347"/>
      <c r="AW38" s="1348"/>
      <c r="AX38" s="1352"/>
      <c r="AY38" s="1353"/>
      <c r="AZ38" s="1353"/>
      <c r="BA38" s="1353"/>
      <c r="BB38" s="1354"/>
      <c r="BC38" s="1317"/>
      <c r="BD38" s="1320"/>
      <c r="BE38" s="1320"/>
      <c r="BF38" s="1320"/>
      <c r="BG38" s="1320"/>
      <c r="BH38" s="1320"/>
      <c r="BI38" s="1320"/>
      <c r="BJ38" s="1320"/>
      <c r="BK38" s="1359"/>
      <c r="BL38" s="1317"/>
      <c r="BM38" s="1320"/>
      <c r="BN38" s="1320"/>
      <c r="BO38" s="1320"/>
      <c r="BP38" s="1320"/>
      <c r="BQ38" s="1320"/>
      <c r="BR38" s="1320"/>
      <c r="BS38" s="1320"/>
      <c r="BT38" s="1359"/>
      <c r="BU38" s="192"/>
      <c r="BV38" s="192"/>
      <c r="BW38" s="192"/>
      <c r="BX38" s="192"/>
      <c r="BY38" s="192"/>
      <c r="BZ38" s="192"/>
      <c r="CA38" s="192"/>
      <c r="CB38" s="192"/>
      <c r="CC38" s="192"/>
      <c r="CD38" s="192"/>
      <c r="CE38" s="192"/>
      <c r="CF38" s="192"/>
      <c r="CG38" s="192"/>
      <c r="CH38" s="192"/>
      <c r="CI38" s="192"/>
      <c r="CJ38" s="192"/>
      <c r="CK38" s="192"/>
      <c r="CL38" s="192"/>
      <c r="CM38" s="192"/>
    </row>
    <row r="39" spans="1:91" ht="18.75" customHeight="1" x14ac:dyDescent="0.15">
      <c r="A39" s="1361" t="s">
        <v>182</v>
      </c>
      <c r="B39" s="1362"/>
      <c r="C39" s="1365"/>
      <c r="D39" s="1366"/>
      <c r="E39" s="1366"/>
      <c r="F39" s="1366"/>
      <c r="G39" s="1366"/>
      <c r="H39" s="1305"/>
      <c r="I39" s="1308"/>
      <c r="J39" s="1308"/>
      <c r="K39" s="1308"/>
      <c r="L39" s="1308"/>
      <c r="M39" s="1308"/>
      <c r="N39" s="1311"/>
      <c r="O39" s="1314"/>
      <c r="P39" s="1308"/>
      <c r="Q39" s="1308"/>
      <c r="R39" s="1308"/>
      <c r="S39" s="1308"/>
      <c r="T39" s="1308"/>
      <c r="U39" s="1311"/>
      <c r="V39" s="1314"/>
      <c r="W39" s="1308"/>
      <c r="X39" s="1308"/>
      <c r="Y39" s="1308"/>
      <c r="Z39" s="1308"/>
      <c r="AA39" s="1308"/>
      <c r="AB39" s="1311"/>
      <c r="AC39" s="1314"/>
      <c r="AD39" s="1308"/>
      <c r="AE39" s="1308"/>
      <c r="AF39" s="1308"/>
      <c r="AG39" s="1308"/>
      <c r="AH39" s="1308"/>
      <c r="AI39" s="1311"/>
      <c r="AJ39" s="1314"/>
      <c r="AK39" s="1308"/>
      <c r="AL39" s="1323"/>
      <c r="AM39" s="1328"/>
      <c r="AN39" s="1329"/>
      <c r="AO39" s="1330"/>
      <c r="AP39" s="1337"/>
      <c r="AQ39" s="1338"/>
      <c r="AR39" s="1338"/>
      <c r="AS39" s="1338"/>
      <c r="AT39" s="1339"/>
      <c r="AU39" s="1369"/>
      <c r="AV39" s="1370"/>
      <c r="AW39" s="208" t="s">
        <v>49</v>
      </c>
      <c r="AX39" s="1352"/>
      <c r="AY39" s="1353"/>
      <c r="AZ39" s="1353"/>
      <c r="BA39" s="1353"/>
      <c r="BB39" s="1354"/>
      <c r="BC39" s="1317"/>
      <c r="BD39" s="1320"/>
      <c r="BE39" s="1320"/>
      <c r="BF39" s="1320"/>
      <c r="BG39" s="1320"/>
      <c r="BH39" s="1320"/>
      <c r="BI39" s="1320"/>
      <c r="BJ39" s="1320"/>
      <c r="BK39" s="1359"/>
      <c r="BL39" s="1317"/>
      <c r="BM39" s="1320"/>
      <c r="BN39" s="1320"/>
      <c r="BO39" s="1320"/>
      <c r="BP39" s="1320"/>
      <c r="BQ39" s="1320"/>
      <c r="BR39" s="1320"/>
      <c r="BS39" s="1320"/>
      <c r="BT39" s="1359"/>
      <c r="BU39" s="192"/>
      <c r="BV39" s="192"/>
      <c r="BW39" s="192"/>
      <c r="BX39" s="192"/>
      <c r="BY39" s="192"/>
      <c r="BZ39" s="192"/>
      <c r="CA39" s="192"/>
      <c r="CB39" s="192"/>
      <c r="CC39" s="192"/>
      <c r="CD39" s="192"/>
      <c r="CE39" s="192"/>
      <c r="CF39" s="192"/>
      <c r="CG39" s="192"/>
      <c r="CH39" s="192"/>
      <c r="CI39" s="192"/>
      <c r="CJ39" s="192"/>
      <c r="CK39" s="192"/>
      <c r="CL39" s="192"/>
      <c r="CM39" s="192"/>
    </row>
    <row r="40" spans="1:91" ht="18.75" customHeight="1" x14ac:dyDescent="0.15">
      <c r="A40" s="1363"/>
      <c r="B40" s="1364"/>
      <c r="C40" s="1367"/>
      <c r="D40" s="1368"/>
      <c r="E40" s="1368"/>
      <c r="F40" s="1368"/>
      <c r="G40" s="1368"/>
      <c r="H40" s="1306"/>
      <c r="I40" s="1309"/>
      <c r="J40" s="1309"/>
      <c r="K40" s="1309"/>
      <c r="L40" s="1309"/>
      <c r="M40" s="1309"/>
      <c r="N40" s="1312"/>
      <c r="O40" s="1315"/>
      <c r="P40" s="1309"/>
      <c r="Q40" s="1309"/>
      <c r="R40" s="1309"/>
      <c r="S40" s="1309"/>
      <c r="T40" s="1309"/>
      <c r="U40" s="1312"/>
      <c r="V40" s="1315"/>
      <c r="W40" s="1309"/>
      <c r="X40" s="1309"/>
      <c r="Y40" s="1309"/>
      <c r="Z40" s="1309"/>
      <c r="AA40" s="1309"/>
      <c r="AB40" s="1312"/>
      <c r="AC40" s="1315"/>
      <c r="AD40" s="1309"/>
      <c r="AE40" s="1309"/>
      <c r="AF40" s="1309"/>
      <c r="AG40" s="1309"/>
      <c r="AH40" s="1309"/>
      <c r="AI40" s="1312"/>
      <c r="AJ40" s="1315"/>
      <c r="AK40" s="1309"/>
      <c r="AL40" s="1324"/>
      <c r="AM40" s="1331"/>
      <c r="AN40" s="1332"/>
      <c r="AO40" s="1333"/>
      <c r="AP40" s="1340"/>
      <c r="AQ40" s="1341"/>
      <c r="AR40" s="1341"/>
      <c r="AS40" s="1341"/>
      <c r="AT40" s="1342"/>
      <c r="AU40" s="1371"/>
      <c r="AV40" s="1372"/>
      <c r="AW40" s="209" t="s">
        <v>245</v>
      </c>
      <c r="AX40" s="1355"/>
      <c r="AY40" s="1356"/>
      <c r="AZ40" s="1356"/>
      <c r="BA40" s="1356"/>
      <c r="BB40" s="1357"/>
      <c r="BC40" s="1318"/>
      <c r="BD40" s="1321"/>
      <c r="BE40" s="1321"/>
      <c r="BF40" s="1321"/>
      <c r="BG40" s="1321"/>
      <c r="BH40" s="1321"/>
      <c r="BI40" s="1321"/>
      <c r="BJ40" s="1321"/>
      <c r="BK40" s="1360"/>
      <c r="BL40" s="1318"/>
      <c r="BM40" s="1321"/>
      <c r="BN40" s="1321"/>
      <c r="BO40" s="1321"/>
      <c r="BP40" s="1321"/>
      <c r="BQ40" s="1321"/>
      <c r="BR40" s="1321"/>
      <c r="BS40" s="1321"/>
      <c r="BT40" s="1360"/>
      <c r="BU40" s="192"/>
      <c r="BV40" s="192"/>
      <c r="BW40" s="192"/>
      <c r="BX40" s="192"/>
      <c r="BY40" s="192"/>
      <c r="BZ40" s="192"/>
      <c r="CA40" s="192"/>
      <c r="CB40" s="192"/>
      <c r="CC40" s="192"/>
      <c r="CD40" s="192"/>
      <c r="CE40" s="192"/>
      <c r="CF40" s="192"/>
      <c r="CG40" s="192"/>
      <c r="CH40" s="192"/>
      <c r="CI40" s="192"/>
      <c r="CJ40" s="192"/>
      <c r="CK40" s="192"/>
      <c r="CL40" s="192"/>
      <c r="CM40" s="192"/>
    </row>
    <row r="41" spans="1:91" ht="18.75" customHeight="1" thickBot="1" x14ac:dyDescent="0.2">
      <c r="A41" s="1375" t="s">
        <v>244</v>
      </c>
      <c r="B41" s="1376"/>
      <c r="C41" s="1376"/>
      <c r="D41" s="1376"/>
      <c r="E41" s="1376"/>
      <c r="F41" s="1376"/>
      <c r="G41" s="1376"/>
      <c r="H41" s="210">
        <v>1</v>
      </c>
      <c r="I41" s="211">
        <v>2</v>
      </c>
      <c r="J41" s="211">
        <v>3</v>
      </c>
      <c r="K41" s="211">
        <v>4</v>
      </c>
      <c r="L41" s="211">
        <v>5</v>
      </c>
      <c r="M41" s="211">
        <v>6</v>
      </c>
      <c r="N41" s="212">
        <v>7</v>
      </c>
      <c r="O41" s="213">
        <v>8</v>
      </c>
      <c r="P41" s="211">
        <v>9</v>
      </c>
      <c r="Q41" s="211">
        <v>10</v>
      </c>
      <c r="R41" s="211">
        <v>11</v>
      </c>
      <c r="S41" s="211">
        <v>12</v>
      </c>
      <c r="T41" s="211">
        <v>13</v>
      </c>
      <c r="U41" s="214">
        <v>14</v>
      </c>
      <c r="V41" s="215">
        <v>15</v>
      </c>
      <c r="W41" s="211">
        <v>16</v>
      </c>
      <c r="X41" s="211">
        <v>17</v>
      </c>
      <c r="Y41" s="211">
        <v>18</v>
      </c>
      <c r="Z41" s="211">
        <v>19</v>
      </c>
      <c r="AA41" s="216">
        <v>20</v>
      </c>
      <c r="AB41" s="217">
        <v>21</v>
      </c>
      <c r="AC41" s="218">
        <v>22</v>
      </c>
      <c r="AD41" s="216">
        <v>23</v>
      </c>
      <c r="AE41" s="216">
        <v>24</v>
      </c>
      <c r="AF41" s="216">
        <v>25</v>
      </c>
      <c r="AG41" s="216">
        <v>26</v>
      </c>
      <c r="AH41" s="216">
        <v>27</v>
      </c>
      <c r="AI41" s="219">
        <v>28</v>
      </c>
      <c r="AJ41" s="220">
        <v>29</v>
      </c>
      <c r="AK41" s="216">
        <v>30</v>
      </c>
      <c r="AL41" s="221">
        <v>31</v>
      </c>
      <c r="AM41" s="1377" t="s">
        <v>164</v>
      </c>
      <c r="AN41" s="1378"/>
      <c r="AO41" s="1379"/>
      <c r="AP41" s="1377" t="s">
        <v>243</v>
      </c>
      <c r="AQ41" s="1377"/>
      <c r="AR41" s="1377"/>
      <c r="AS41" s="1380"/>
      <c r="AT41" s="1380"/>
      <c r="AU41" s="1380" t="s">
        <v>242</v>
      </c>
      <c r="AV41" s="1380"/>
      <c r="AW41" s="1380"/>
      <c r="AX41" s="1381" t="s">
        <v>173</v>
      </c>
      <c r="AY41" s="1381"/>
      <c r="AZ41" s="1381"/>
      <c r="BA41" s="1381"/>
      <c r="BB41" s="1381"/>
      <c r="BC41" s="1375" t="s">
        <v>241</v>
      </c>
      <c r="BD41" s="1376"/>
      <c r="BE41" s="1376"/>
      <c r="BF41" s="1376"/>
      <c r="BG41" s="1376"/>
      <c r="BH41" s="1376"/>
      <c r="BI41" s="1376"/>
      <c r="BJ41" s="1376"/>
      <c r="BK41" s="1382"/>
      <c r="BL41" s="1375" t="s">
        <v>240</v>
      </c>
      <c r="BM41" s="1376"/>
      <c r="BN41" s="1376"/>
      <c r="BO41" s="1376"/>
      <c r="BP41" s="1376"/>
      <c r="BQ41" s="1376"/>
      <c r="BR41" s="1376"/>
      <c r="BS41" s="1376"/>
      <c r="BT41" s="1382"/>
      <c r="BU41" s="192"/>
      <c r="BV41" s="192"/>
      <c r="BW41" s="192"/>
      <c r="BX41" s="192"/>
      <c r="BY41" s="192"/>
      <c r="BZ41" s="192"/>
      <c r="CA41" s="192"/>
      <c r="CB41" s="192"/>
      <c r="CC41" s="192"/>
      <c r="CD41" s="192"/>
      <c r="CE41" s="192"/>
      <c r="CF41" s="192"/>
      <c r="CG41" s="192"/>
      <c r="CH41" s="192"/>
      <c r="CI41" s="192"/>
      <c r="CJ41" s="192"/>
      <c r="CK41" s="192"/>
      <c r="CL41" s="192"/>
      <c r="CM41" s="192"/>
    </row>
    <row r="42" spans="1:91" ht="18.75" customHeight="1" thickTop="1" x14ac:dyDescent="0.15">
      <c r="A42" s="193" t="s">
        <v>13</v>
      </c>
      <c r="B42" s="190" t="s">
        <v>239</v>
      </c>
      <c r="C42" s="190"/>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383" t="s">
        <v>238</v>
      </c>
      <c r="AB42" s="1384"/>
      <c r="AC42" s="1384"/>
      <c r="AD42" s="1385"/>
      <c r="AE42" s="1392" t="s">
        <v>237</v>
      </c>
      <c r="AF42" s="1394" t="s">
        <v>226</v>
      </c>
      <c r="AG42" s="1396"/>
      <c r="AH42" s="1396"/>
      <c r="AI42" s="1398" t="s">
        <v>225</v>
      </c>
      <c r="AJ42" s="1400"/>
      <c r="AK42" s="1400"/>
      <c r="AL42" s="1402" t="s">
        <v>224</v>
      </c>
      <c r="AM42" s="1392" t="s">
        <v>236</v>
      </c>
      <c r="AN42" s="1394" t="s">
        <v>226</v>
      </c>
      <c r="AO42" s="1396"/>
      <c r="AP42" s="1396"/>
      <c r="AQ42" s="1398" t="s">
        <v>225</v>
      </c>
      <c r="AR42" s="1400"/>
      <c r="AS42" s="1400"/>
      <c r="AT42" s="1402" t="s">
        <v>224</v>
      </c>
      <c r="AU42" s="1392" t="s">
        <v>235</v>
      </c>
      <c r="AV42" s="1394" t="s">
        <v>226</v>
      </c>
      <c r="AW42" s="1396"/>
      <c r="AX42" s="1396"/>
      <c r="AY42" s="1398" t="s">
        <v>225</v>
      </c>
      <c r="AZ42" s="1400"/>
      <c r="BA42" s="1400"/>
      <c r="BB42" s="1404" t="s">
        <v>224</v>
      </c>
      <c r="BC42" s="192">
        <f>IF($AJ$42&gt;$AG$42,$AJ$42-$AG$42,$AJ$42+1-$AG$42)</f>
        <v>1</v>
      </c>
      <c r="BD42" s="192">
        <f>IF($AJ$44&gt;$AG$44,$AJ$44-$AG$44,$AJ$44+1-$AG$44)</f>
        <v>1</v>
      </c>
      <c r="BE42" s="192">
        <f>IF($AJ$46&gt;$AG$46,$AJ$46-$AG$46,$AJ$46+1-$AG$46)</f>
        <v>1</v>
      </c>
      <c r="BF42" s="192">
        <f>IF($AR$42&gt;$AO$42,$AR$42-$AO$42,$AR$42+1-$AO$42)</f>
        <v>1</v>
      </c>
      <c r="BG42" s="192">
        <f>IF($AR$44&gt;$AO$44,$AR$44-$AO$44,$AR$44+1-$AO$44)</f>
        <v>1</v>
      </c>
      <c r="BH42" s="192">
        <f>IF($AR$46&gt;$AO$46,$AR$46-$AO$46,$AR$46+1-$AO$46)</f>
        <v>1</v>
      </c>
      <c r="BI42" s="192">
        <f>IF($AZ$42&gt;$AW$42,$AZ$42-$AW$42,$AZ$42+1-$AW$42)</f>
        <v>1</v>
      </c>
      <c r="BJ42" s="192">
        <f>IF($AZ$44&gt;$AW$44,$AZ$44-$AW$44,$AZ$44+1-$AW$44)</f>
        <v>1</v>
      </c>
      <c r="BK42" s="192">
        <f>IF($AZ$46&gt;$AW$46,$AZ$46-$AW$46,$AZ$46+1-$AW$46)</f>
        <v>1</v>
      </c>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row>
    <row r="43" spans="1:91" ht="18.75" customHeight="1" x14ac:dyDescent="0.15">
      <c r="A43" s="190"/>
      <c r="B43" s="190" t="s">
        <v>808</v>
      </c>
      <c r="C43" s="222"/>
      <c r="D43" s="223"/>
      <c r="E43" s="223"/>
      <c r="F43" s="223"/>
      <c r="G43" s="223"/>
      <c r="H43" s="223"/>
      <c r="I43" s="223"/>
      <c r="J43" s="223"/>
      <c r="K43" s="223"/>
      <c r="L43" s="223"/>
      <c r="M43" s="223"/>
      <c r="N43" s="223"/>
      <c r="O43" s="223"/>
      <c r="P43" s="223"/>
      <c r="Q43" s="223"/>
      <c r="R43" s="223"/>
      <c r="S43" s="223"/>
      <c r="T43" s="224"/>
      <c r="U43" s="224"/>
      <c r="V43" s="224"/>
      <c r="W43" s="224"/>
      <c r="X43" s="224"/>
      <c r="Y43" s="225"/>
      <c r="Z43" s="225"/>
      <c r="AA43" s="1386"/>
      <c r="AB43" s="1387"/>
      <c r="AC43" s="1387"/>
      <c r="AD43" s="1388"/>
      <c r="AE43" s="1393"/>
      <c r="AF43" s="1395"/>
      <c r="AG43" s="1397"/>
      <c r="AH43" s="1397"/>
      <c r="AI43" s="1399"/>
      <c r="AJ43" s="1401"/>
      <c r="AK43" s="1401"/>
      <c r="AL43" s="1403"/>
      <c r="AM43" s="1393"/>
      <c r="AN43" s="1395"/>
      <c r="AO43" s="1397"/>
      <c r="AP43" s="1397"/>
      <c r="AQ43" s="1399"/>
      <c r="AR43" s="1401"/>
      <c r="AS43" s="1401"/>
      <c r="AT43" s="1403"/>
      <c r="AU43" s="1393"/>
      <c r="AV43" s="1395"/>
      <c r="AW43" s="1397"/>
      <c r="AX43" s="1397"/>
      <c r="AY43" s="1399"/>
      <c r="AZ43" s="1401"/>
      <c r="BA43" s="1401"/>
      <c r="BB43" s="1405"/>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row>
    <row r="44" spans="1:91" ht="18.75" customHeight="1" x14ac:dyDescent="0.15">
      <c r="A44" s="222"/>
      <c r="B44" s="190" t="s">
        <v>234</v>
      </c>
      <c r="C44" s="222"/>
      <c r="D44" s="223"/>
      <c r="E44" s="223"/>
      <c r="F44" s="223"/>
      <c r="G44" s="223"/>
      <c r="H44" s="223"/>
      <c r="I44" s="223"/>
      <c r="J44" s="223"/>
      <c r="K44" s="223"/>
      <c r="L44" s="223"/>
      <c r="M44" s="223"/>
      <c r="N44" s="223"/>
      <c r="O44" s="223"/>
      <c r="P44" s="223"/>
      <c r="Q44" s="223"/>
      <c r="R44" s="223"/>
      <c r="S44" s="223"/>
      <c r="T44" s="224"/>
      <c r="U44" s="224"/>
      <c r="V44" s="224"/>
      <c r="W44" s="224"/>
      <c r="X44" s="224"/>
      <c r="Y44" s="191"/>
      <c r="Z44" s="191"/>
      <c r="AA44" s="1386"/>
      <c r="AB44" s="1387"/>
      <c r="AC44" s="1387"/>
      <c r="AD44" s="1388"/>
      <c r="AE44" s="1406" t="s">
        <v>233</v>
      </c>
      <c r="AF44" s="1407" t="s">
        <v>226</v>
      </c>
      <c r="AG44" s="1408"/>
      <c r="AH44" s="1408"/>
      <c r="AI44" s="1407" t="s">
        <v>225</v>
      </c>
      <c r="AJ44" s="1409"/>
      <c r="AK44" s="1409"/>
      <c r="AL44" s="1415" t="s">
        <v>224</v>
      </c>
      <c r="AM44" s="1406" t="s">
        <v>232</v>
      </c>
      <c r="AN44" s="1407" t="s">
        <v>226</v>
      </c>
      <c r="AO44" s="1408"/>
      <c r="AP44" s="1408"/>
      <c r="AQ44" s="1407" t="s">
        <v>225</v>
      </c>
      <c r="AR44" s="1409"/>
      <c r="AS44" s="1409"/>
      <c r="AT44" s="1415" t="s">
        <v>224</v>
      </c>
      <c r="AU44" s="1406" t="s">
        <v>231</v>
      </c>
      <c r="AV44" s="1407" t="s">
        <v>226</v>
      </c>
      <c r="AW44" s="1408"/>
      <c r="AX44" s="1408"/>
      <c r="AY44" s="1407" t="s">
        <v>225</v>
      </c>
      <c r="AZ44" s="1409"/>
      <c r="BA44" s="1409"/>
      <c r="BB44" s="1410" t="s">
        <v>224</v>
      </c>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row>
    <row r="45" spans="1:91" ht="18.75" customHeight="1" x14ac:dyDescent="0.15">
      <c r="A45" s="226"/>
      <c r="B45" s="190" t="s">
        <v>230</v>
      </c>
      <c r="C45" s="190"/>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386"/>
      <c r="AB45" s="1387"/>
      <c r="AC45" s="1387"/>
      <c r="AD45" s="1388"/>
      <c r="AE45" s="1393"/>
      <c r="AF45" s="1399"/>
      <c r="AG45" s="1397"/>
      <c r="AH45" s="1397"/>
      <c r="AI45" s="1399"/>
      <c r="AJ45" s="1401"/>
      <c r="AK45" s="1401"/>
      <c r="AL45" s="1403"/>
      <c r="AM45" s="1393"/>
      <c r="AN45" s="1399"/>
      <c r="AO45" s="1397"/>
      <c r="AP45" s="1397"/>
      <c r="AQ45" s="1399"/>
      <c r="AR45" s="1401"/>
      <c r="AS45" s="1401"/>
      <c r="AT45" s="1403"/>
      <c r="AU45" s="1393"/>
      <c r="AV45" s="1399"/>
      <c r="AW45" s="1397"/>
      <c r="AX45" s="1397"/>
      <c r="AY45" s="1399"/>
      <c r="AZ45" s="1401"/>
      <c r="BA45" s="1401"/>
      <c r="BB45" s="1405"/>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row>
    <row r="46" spans="1:91" ht="18.75" customHeight="1" x14ac:dyDescent="0.1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386"/>
      <c r="AB46" s="1387"/>
      <c r="AC46" s="1387"/>
      <c r="AD46" s="1388"/>
      <c r="AE46" s="1406" t="s">
        <v>229</v>
      </c>
      <c r="AF46" s="1407" t="s">
        <v>226</v>
      </c>
      <c r="AG46" s="1408"/>
      <c r="AH46" s="1408"/>
      <c r="AI46" s="1407" t="s">
        <v>225</v>
      </c>
      <c r="AJ46" s="1409"/>
      <c r="AK46" s="1409"/>
      <c r="AL46" s="1415" t="s">
        <v>224</v>
      </c>
      <c r="AM46" s="1406" t="s">
        <v>228</v>
      </c>
      <c r="AN46" s="1407" t="s">
        <v>226</v>
      </c>
      <c r="AO46" s="1408"/>
      <c r="AP46" s="1408"/>
      <c r="AQ46" s="1407" t="s">
        <v>225</v>
      </c>
      <c r="AR46" s="1409"/>
      <c r="AS46" s="1409"/>
      <c r="AT46" s="1415" t="s">
        <v>224</v>
      </c>
      <c r="AU46" s="1406" t="s">
        <v>227</v>
      </c>
      <c r="AV46" s="1407" t="s">
        <v>226</v>
      </c>
      <c r="AW46" s="1408"/>
      <c r="AX46" s="1408"/>
      <c r="AY46" s="1407" t="s">
        <v>225</v>
      </c>
      <c r="AZ46" s="1409"/>
      <c r="BA46" s="1409"/>
      <c r="BB46" s="1410" t="s">
        <v>224</v>
      </c>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row>
    <row r="47" spans="1:91" ht="18.75" customHeight="1" thickBot="1"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389"/>
      <c r="AB47" s="1390"/>
      <c r="AC47" s="1390"/>
      <c r="AD47" s="1391"/>
      <c r="AE47" s="1411"/>
      <c r="AF47" s="1412"/>
      <c r="AG47" s="1413"/>
      <c r="AH47" s="1413"/>
      <c r="AI47" s="1412"/>
      <c r="AJ47" s="1414"/>
      <c r="AK47" s="1414"/>
      <c r="AL47" s="1416"/>
      <c r="AM47" s="1411"/>
      <c r="AN47" s="1412"/>
      <c r="AO47" s="1413"/>
      <c r="AP47" s="1413"/>
      <c r="AQ47" s="1412"/>
      <c r="AR47" s="1414"/>
      <c r="AS47" s="1414"/>
      <c r="AT47" s="1416"/>
      <c r="AU47" s="1411"/>
      <c r="AV47" s="1412"/>
      <c r="AW47" s="1413"/>
      <c r="AX47" s="1413"/>
      <c r="AY47" s="1412"/>
      <c r="AZ47" s="1414"/>
      <c r="BA47" s="1414"/>
      <c r="BB47" s="1417"/>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row>
    <row r="48" spans="1:91" ht="18.75" customHeight="1" thickTop="1" x14ac:dyDescent="0.15">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row>
    <row r="49" spans="1:91" ht="18.75" customHeight="1" x14ac:dyDescent="0.15">
      <c r="A49" s="192"/>
      <c r="B49" s="192"/>
      <c r="C49" s="192"/>
      <c r="D49" s="192"/>
      <c r="E49" s="192"/>
      <c r="F49" s="192"/>
      <c r="G49" s="192"/>
      <c r="H49" s="192"/>
      <c r="I49" s="192"/>
      <c r="J49" s="192"/>
      <c r="K49" s="192"/>
      <c r="L49" s="1418"/>
      <c r="M49" s="1418"/>
      <c r="N49" s="1418"/>
      <c r="O49" s="1418"/>
      <c r="P49" s="1418"/>
      <c r="Q49" s="1418"/>
      <c r="R49" s="1418"/>
      <c r="S49" s="1418"/>
      <c r="T49" s="1418"/>
      <c r="U49" s="1418"/>
      <c r="V49" s="1418"/>
      <c r="W49" s="1418"/>
      <c r="X49" s="1418"/>
      <c r="Y49" s="1418"/>
      <c r="Z49" s="1418"/>
      <c r="AA49" s="1418"/>
      <c r="AB49" s="1418"/>
      <c r="AC49" s="1418"/>
      <c r="AD49" s="1418"/>
      <c r="AE49" s="1418"/>
      <c r="AF49" s="1418"/>
      <c r="AG49" s="1418"/>
      <c r="AH49" s="1418"/>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row>
    <row r="50" spans="1:91" ht="18.75" customHeight="1" x14ac:dyDescent="0.15">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row>
    <row r="51" spans="1:91" ht="18.75" customHeight="1" x14ac:dyDescent="0.15">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row>
    <row r="52" spans="1:91" ht="18.75" customHeight="1" x14ac:dyDescent="0.1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row>
    <row r="53" spans="1:91" ht="18.75" customHeight="1" x14ac:dyDescent="0.1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row>
    <row r="54" spans="1:91" ht="18.75" customHeight="1" x14ac:dyDescent="0.1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row>
    <row r="55" spans="1:91" ht="18.75" customHeight="1" x14ac:dyDescent="0.15">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row>
    <row r="56" spans="1:91" ht="18.75" customHeight="1" x14ac:dyDescent="0.15">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row>
    <row r="57" spans="1:91" ht="18.75" customHeight="1" x14ac:dyDescent="0.15">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row>
    <row r="58" spans="1:91" ht="18.75" customHeight="1" x14ac:dyDescent="0.1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row>
    <row r="59" spans="1:91" ht="18.75" customHeight="1" x14ac:dyDescent="0.15">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row>
    <row r="60" spans="1:91" ht="18.75" customHeight="1" x14ac:dyDescent="0.15">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row>
    <row r="61" spans="1:91" ht="18.75" customHeight="1" x14ac:dyDescent="0.15">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row>
    <row r="62" spans="1:91" ht="18.75" customHeight="1" x14ac:dyDescent="0.15">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row>
    <row r="63" spans="1:91" ht="18.75" customHeight="1" x14ac:dyDescent="0.15">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row>
    <row r="64" spans="1:91" ht="18.75" customHeight="1" x14ac:dyDescent="0.15">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row>
    <row r="65" spans="1:91" ht="18.75" customHeight="1" x14ac:dyDescent="0.15">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row>
    <row r="66" spans="1:91" ht="18.75" customHeight="1" x14ac:dyDescent="0.15">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row>
    <row r="67" spans="1:91" ht="18.75" customHeight="1" x14ac:dyDescent="0.15">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row>
    <row r="68" spans="1:91" ht="18.75" customHeight="1" x14ac:dyDescent="0.1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row>
    <row r="69" spans="1:91" ht="18.75" customHeight="1" x14ac:dyDescent="0.15">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row>
    <row r="70" spans="1:91" ht="18.75" customHeight="1" x14ac:dyDescent="0.15">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row>
    <row r="71" spans="1:91" ht="18.75" customHeight="1" x14ac:dyDescent="0.15">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row>
    <row r="72" spans="1:91" ht="18.75" customHeight="1" x14ac:dyDescent="0.15">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row>
    <row r="73" spans="1:91" ht="18.75" customHeight="1" x14ac:dyDescent="0.15">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row>
    <row r="74" spans="1:91" ht="18.75" customHeight="1" x14ac:dyDescent="0.15">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row>
    <row r="75" spans="1:91" ht="18.75" customHeight="1" x14ac:dyDescent="0.15">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row>
    <row r="76" spans="1:91" ht="18.75" customHeight="1" x14ac:dyDescent="0.15">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row>
    <row r="77" spans="1:91" ht="18.75" customHeight="1" x14ac:dyDescent="0.15">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row>
    <row r="78" spans="1:91" ht="18.75" customHeight="1" x14ac:dyDescent="0.1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row>
    <row r="79" spans="1:91" ht="18.75" customHeight="1" x14ac:dyDescent="0.15">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row>
    <row r="80" spans="1:91" ht="18.75" customHeight="1" x14ac:dyDescent="0.15">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row>
    <row r="81" spans="1:91" ht="18.75" customHeight="1" x14ac:dyDescent="0.15">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row>
    <row r="82" spans="1:91" ht="18.75" customHeight="1" x14ac:dyDescent="0.15">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row>
    <row r="83" spans="1:91" ht="18.75" customHeight="1" x14ac:dyDescent="0.15">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row>
    <row r="84" spans="1:91" ht="18.75" customHeight="1" x14ac:dyDescent="0.15"/>
    <row r="85" spans="1:91" ht="18.75" customHeight="1" x14ac:dyDescent="0.15"/>
    <row r="86" spans="1:91" ht="18.75" customHeight="1" x14ac:dyDescent="0.15"/>
    <row r="87" spans="1:91" ht="18.75" customHeight="1" x14ac:dyDescent="0.15"/>
    <row r="88" spans="1:91" ht="18.75" customHeight="1" x14ac:dyDescent="0.15"/>
    <row r="89" spans="1:91" ht="18.75" customHeight="1" x14ac:dyDescent="0.15"/>
    <row r="90" spans="1:91" ht="18.75" customHeight="1" x14ac:dyDescent="0.15"/>
    <row r="91" spans="1:91" ht="18.75" customHeight="1" x14ac:dyDescent="0.15"/>
    <row r="92" spans="1:91" ht="18.75" customHeight="1" x14ac:dyDescent="0.15"/>
    <row r="93" spans="1:91" ht="18.75" customHeight="1" x14ac:dyDescent="0.15"/>
    <row r="94" spans="1:91" ht="18.75" customHeight="1" x14ac:dyDescent="0.15"/>
    <row r="95" spans="1:91" ht="18.75" customHeight="1" x14ac:dyDescent="0.15"/>
    <row r="96" spans="1:91"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2" orientation="landscape" blackAndWhite="1" r:id="rId1"/>
  <headerFooter scaleWithDoc="0">
    <oddFooter>&amp;C8/24&amp;R&amp;F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9EA428F9-4191-4EB1-8223-3491C6DB53F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19</vt:i4>
      </vt:variant>
    </vt:vector>
  </HeadingPairs>
  <TitlesOfParts>
    <vt:vector size="44" baseType="lpstr">
      <vt:lpstr>表紙・鑑</vt:lpstr>
      <vt:lpstr>1施設の概況</vt:lpstr>
      <vt:lpstr>1(3)面積配置人員(4)担当保育士</vt:lpstr>
      <vt:lpstr>2職員配置状況</vt:lpstr>
      <vt:lpstr>3採用・退職状況</vt:lpstr>
      <vt:lpstr>4(1)職員の給与等(正規職員用)  </vt:lpstr>
      <vt:lpstr>4(2)職員の給与等(その他の職員用)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7(8)処遇配慮(9)業務継続計画</vt:lpstr>
      <vt:lpstr>7(10)安全計画(11)苦情</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'4(1)職員の給与等(正規職員用)  '!Print_Area</vt:lpstr>
      <vt:lpstr>'4(2)職員の給与等(その他の職員用)'!Print_Area</vt:lpstr>
      <vt:lpstr>'4(4)１ヶ月の勤務割'!Print_Area</vt:lpstr>
      <vt:lpstr>'4(4)記入例'!Print_Area</vt:lpstr>
      <vt:lpstr>'6(1)施設職員の研修実施状況'!Print_Area</vt:lpstr>
      <vt:lpstr>'6(2)新規採用職員の研修実施状況'!Print_Area</vt:lpstr>
      <vt:lpstr>'7(10)安全計画(11)苦情'!Print_Area</vt:lpstr>
      <vt:lpstr>'7(8)処遇配慮(9)業務継続計画'!Print_Area</vt:lpstr>
      <vt:lpstr>'7児童の処遇'!Print_Area</vt:lpstr>
      <vt:lpstr>'9保護者負担の状況'!Print_Area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2023-05-15T04:42:20Z</cp:lastPrinted>
  <dcterms:created xsi:type="dcterms:W3CDTF">2022-04-22T00:05:18Z</dcterms:created>
  <dcterms:modified xsi:type="dcterms:W3CDTF">2023-05-18T05:12:15Z</dcterms:modified>
</cp:coreProperties>
</file>